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Intelligence Division\Data Analytics Section\By the Numbers - All Issues\SAR_Stats_Issue 5\"/>
    </mc:Choice>
  </mc:AlternateContent>
  <workbookProtection lockStructure="1"/>
  <bookViews>
    <workbookView xWindow="8256" yWindow="732" windowWidth="9012" windowHeight="7572"/>
  </bookViews>
  <sheets>
    <sheet name="Exhibit 1" sheetId="1" r:id="rId1"/>
    <sheet name="Exhibit 2" sheetId="2" r:id="rId2"/>
    <sheet name="Exhibit 3" sheetId="13" r:id="rId3"/>
    <sheet name="Exhibit 4" sheetId="4" r:id="rId4"/>
    <sheet name="Exhibit 5" sheetId="5" r:id="rId5"/>
    <sheet name="Exhibit 6" sheetId="6" r:id="rId6"/>
    <sheet name="Exhibit 7" sheetId="7" r:id="rId7"/>
    <sheet name="Exhibit 8" sheetId="11" r:id="rId8"/>
    <sheet name="Exhibit 9" sheetId="12" r:id="rId9"/>
  </sheets>
  <definedNames>
    <definedName name="_AMO_ContentDefinition_176577500" hidden="1">"'Partitions:16'"</definedName>
    <definedName name="_AMO_ContentDefinition_176577500.0" hidden="1">"'&lt;ContentDefinition name=""SASApp:FCSHRLIB.SARS_EXHIBIT5"" rsid=""176577500"" type=""DataSet"" format=""ReportXml"" imgfmt=""ActiveX"" created=""12/17/2014 10:47:25"" modifed=""01/05/2015 15:26:38"" user=""celiop"" apply=""False"" css=""C:\Program File'"</definedName>
    <definedName name="_AMO_ContentDefinition_176577500.1" hidden="1">"'s\SASHome\x86\SASAddinforMicrosoftOffice\5.1\Styles\AMODefault.css"" range=""SASApp_FCSHRLIB_SARS_EXHIBIT5"" auto=""False"" xTime=""00:00:00.0020000"" rTime=""00:00:00.4200000"" bgnew=""False"" nFmt=""False"" grphSet=""False"" imgY=""0"" imgX=""0""&gt;_x000D_
'"</definedName>
    <definedName name="_AMO_ContentDefinition_176577500.10" hidden="1">"'ry&amp;amp;gt;False&amp;amp;lt;/IsSubquery&amp;amp;gt;&amp;amp;lt;SubqueryTemplateName /&amp;amp;gt;&amp;amp;lt;/RHSItem&amp;amp;gt;&amp;amp;lt;/RightHandSideItems&amp;amp;gt;&amp;amp;lt;/RightHandSide&amp;amp;gt;&amp;amp;lt;/TreeRoot&amp;amp;gt;&amp;amp;lt;/FilterTree&amp;amp;gt;&amp;quot; Sort=&amp;quot;SUSPCS_ACTVT'"</definedName>
    <definedName name="_AMO_ContentDefinition_176577500.11" hidden="1">"'Y_TYP_TXT ASC,  SUSPCS_ACTVTY_SBTYP_TXT ASC&amp;quot; ColSelFlg=&amp;quot;0&amp;quot; Name=&amp;quot;SARS_EXHIBIT5&amp;quot;&amp;gt;&amp;#xD;&amp;#xA;&amp;lt;Cols&amp;gt;&amp;#xD;&amp;#xA;&amp;lt;cn&amp;gt;SUSPCS_ACTVTY_TYP_TXT&amp;lt;/cn&amp;gt;&amp;#xD;&amp;#xA;&amp;lt;cn&amp;gt;SUSPCS_ACTVTY_SBTYP_TXT&amp;lt;/cn&amp;gt;&amp;#xD;&amp;#xA;&amp;lt;c'"</definedName>
    <definedName name="_AMO_ContentDefinition_176577500.12" hidden="1">"'n&amp;gt;bsa_count&amp;lt;/cn&amp;gt;&amp;#xD;&amp;#xA;&amp;lt;/Cols&amp;gt;&amp;#xD;&amp;#xA;&amp;lt;ColOrd&amp;gt;&amp;#xD;&amp;#xA;&amp;lt;cn&amp;gt;SUSPCS_ACTVTY_TYP_TXT&amp;lt;/cn&amp;gt;&amp;#xD;&amp;#xA;&amp;lt;cn&amp;gt;SUSPCS_ACTVTY_SBTYP_TXT&amp;lt;/cn&amp;gt;&amp;#xD;&amp;#xA;&amp;lt;cn&amp;gt;bsa_count&amp;lt;/cn&amp;gt;&amp;#xD;&amp;#xA;&amp;lt;cn&amp;gt;FILG_RCV_DT_Y'"</definedName>
    <definedName name="_AMO_ContentDefinition_176577500.13" hidden="1">"'EAR&amp;lt;/cn&amp;gt;&amp;#xD;&amp;#xA;&amp;lt;cn&amp;gt;FRM_TYP_CD&amp;lt;/cn&amp;gt;&amp;#xD;&amp;#xA;&amp;lt;cn&amp;gt;ORG_TYP_TXT&amp;lt;/cn&amp;gt;&amp;#xD;&amp;#xA;&amp;lt;/ColOrd&amp;gt;&amp;#xD;&amp;#xA;&amp;lt;/SasDataSource&amp;gt;"" /&gt;_x000D_
  &lt;param n=""ExcelTableColumnCount"" v=""3"" /&gt;_x000D_
  &lt;param n=""ExcelTableRowCount"" v=""81'"</definedName>
    <definedName name="_AMO_ContentDefinition_176577500.14" hidden="1">"'"" /&gt;_x000D_
  &lt;param n=""DataRowCount"" v=""81"" /&gt;_x000D_
  &lt;param n=""DataColCount"" v=""3"" /&gt;_x000D_
  &lt;param n=""ObsColumn"" v=""false"" /&gt;_x000D_
  &lt;param n=""ExcelFormattingHash"" v=""1872047399"" /&gt;_x000D_
  &lt;param n=""ExcelFormatting"" v=""Automatic"" /&gt;_x000D_
  &lt;ExcelXMLOpt'"</definedName>
    <definedName name="_AMO_ContentDefinition_176577500.15" hidden="1">"'ions AdjColWidths=""True"" RowOpt=""InsertCells"" ColOpt=""InsertCells"" /&gt;_x000D_
&lt;/ContentDefinition&gt;'"</definedName>
    <definedName name="_AMO_ContentDefinition_176577500.2" hidden="1">"'  &lt;files /&gt;_x000D_
  &lt;parents /&gt;_x000D_
  &lt;children /&gt;_x000D_
  &lt;param n=""AMO_Version"" v=""5.1"" /&gt;_x000D_
  &lt;param n=""DisplayName"" v=""SASApp:FCSHRLIB.SARS_EXHIBIT5"" /&gt;_x000D_
  &lt;param n=""DisplayType"" v=""Data Set"" /&gt;_x000D_
  &lt;param n=""DataSourceType"" v=""SAS DATASET"" /&gt;_x000D_
'"</definedName>
    <definedName name="_AMO_ContentDefinition_176577500.3" hidden="1">"'  &lt;param n=""SASFilter"" v=""ORG_TYP_TXT = 'Depository institution'"" /&gt;_x000D_
  &lt;param n=""MoreSheetsForRows"" v=""False"" /&gt;_x000D_
  &lt;param n=""PageSize"" v=""500"" /&gt;_x000D_
  &lt;param n=""ShowRowNumbers"" v=""False"" /&gt;_x000D_
  &lt;param n=""ShowInfoInSheet"" v=""False"" '"</definedName>
    <definedName name="_AMO_ContentDefinition_176577500.4" hidden="1">"'/&gt;_x000D_
  &lt;param n=""CredKey"" v=""SARS_EXHIBIT5&amp;#x1;SASApp&amp;#x1;FinCEN_Shr_Lib"" /&gt;_x000D_
  &lt;param n=""ClassName"" v=""SAS.OfficeAddin.DataViewItem"" /&gt;_x000D_
  &lt;param n=""ServerName"" v=""SASApp"" /&gt;_x000D_
  &lt;param n=""DataSource"" v=""&amp;lt;SasDataSource Version=&amp;quot;4'"</definedName>
    <definedName name="_AMO_ContentDefinition_176577500.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176577500.6" hidden="1">"'p;gt;&amp;amp;lt;FilterTree&amp;amp;gt;&amp;amp;lt;TreeRoot&amp;amp;gt;&amp;amp;lt;ID&amp;amp;gt;708fd430-d746-4ea5-b45c-38bb2c9ecc08&amp;amp;lt;/ID&amp;amp;gt;&amp;amp;lt;FilterType&amp;amp;gt;COLUMN&amp;amp;lt;/FilterType&amp;amp;gt;&amp;amp;lt;TableID /&amp;amp;gt;&amp;amp;lt;ColumnName&amp;amp;gt;ORG_TYP_TXT&amp;a'"</definedName>
    <definedName name="_AMO_ContentDefinition_176577500.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176577500.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176577500.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258747214" hidden="1">"'Partitions:15'"</definedName>
    <definedName name="_AMO_ContentDefinition_258747214.0" hidden="1">"'&lt;ContentDefinition name=""SASApp:FCSHRLIB.SARS_EXHIBIT2"" rsid=""258747214"" type=""DataSet"" format=""ReportXml"" imgfmt=""ActiveX"" created=""12/17/2014 10:45:55"" modifed=""01/05/2015 14:30:43"" user=""celiop"" apply=""False"" css=""C:\Program File'"</definedName>
    <definedName name="_AMO_ContentDefinition_258747214.1" hidden="1">"'s\SASHome\x86\SASAddinforMicrosoftOffice\5.1\Styles\AMODefault.css"" range=""SASApp_FCSHRLIB_SARS_EXHIBIT2"" auto=""False"" xTime=""00:00:00.0156000"" rTime=""00:00:00.3744000"" bgnew=""False"" nFmt=""False"" grphSet=""False"" imgY=""0"" imgX=""0""&gt;_x000D_
'"</definedName>
    <definedName name="_AMO_ContentDefinition_258747214.10" hidden="1">"'ry&amp;amp;gt;False&amp;amp;lt;/IsSubquery&amp;amp;gt;&amp;amp;lt;SubqueryTemplateName /&amp;amp;gt;&amp;amp;lt;/RHSItem&amp;amp;gt;&amp;amp;lt;/RightHandSideItems&amp;amp;gt;&amp;amp;lt;/RightHandSide&amp;amp;gt;&amp;amp;lt;/TreeRoot&amp;amp;gt;&amp;amp;lt;/FilterTree&amp;amp;gt;&amp;quot; Sort=&amp;quot;StateNM ASC&amp;'"</definedName>
    <definedName name="_AMO_ContentDefinition_258747214.11" hidden="1">"'quot; ColSelFlg=&amp;quot;0&amp;quot; Name=&amp;quot;SARS_EXHIBIT2&amp;quot;&amp;gt;&amp;#xD;&amp;#xA;&amp;lt;Cols&amp;gt;&amp;#xD;&amp;#xA;&amp;lt;cn&amp;gt;StateNM&amp;lt;/cn&amp;gt;&amp;#xD;&amp;#xA;&amp;lt;cn&amp;gt;bsa_count&amp;lt;/cn&amp;gt;&amp;#xD;&amp;#xA;&amp;lt;/Cols&amp;gt;&amp;#xD;&amp;#xA;&amp;lt;ColOrd&amp;gt;&amp;#xD;&amp;#xA;&amp;lt;cn&amp;gt;StateNM&amp;lt;/cn&amp;gt;&amp;#'"</definedName>
    <definedName name="_AMO_ContentDefinition_258747214.12" hidden="1">"'xD;&amp;#xA;&amp;lt;cn&amp;gt;bsa_count&amp;lt;/cn&amp;gt;&amp;#xD;&amp;#xA;&amp;lt;cn&amp;gt;FILG_RCV_DT_YEAR&amp;lt;/cn&amp;gt;&amp;#xD;&amp;#xA;&amp;lt;cn&amp;gt;FRM_TYP_CD&amp;lt;/cn&amp;gt;&amp;#xD;&amp;#xA;&amp;lt;cn&amp;gt;org_typ_txt&amp;lt;/cn&amp;gt;&amp;#xD;&amp;#xA;&amp;lt;/ColOrd&amp;gt;&amp;#xD;&amp;#xA;&amp;lt;/SasDataSource&amp;gt;"" /&gt;_x000D_
  &lt;param n=""ExcelT'"</definedName>
    <definedName name="_AMO_ContentDefinition_258747214.13" hidden="1">"'ableColumnCount"" v=""2"" /&gt;_x000D_
  &lt;param n=""ExcelTableRowCount"" v=""60"" /&gt;_x000D_
  &lt;param n=""DataRowCount"" v=""60"" /&gt;_x000D_
  &lt;param n=""DataColCount"" v=""2"" /&gt;_x000D_
  &lt;param n=""ObsColumn"" v=""false"" /&gt;_x000D_
  &lt;param n=""ExcelFormattingHash"" v=""1372418014""'"</definedName>
    <definedName name="_AMO_ContentDefinition_258747214.14" hidden="1">"' /&gt;_x000D_
  &lt;param n=""ExcelFormatting"" v=""Automatic"" /&gt;_x000D_
  &lt;ExcelXMLOptions AdjColWidths=""True"" RowOpt=""InsertCells"" ColOpt=""InsertCells"" /&gt;_x000D_
&lt;/ContentDefinition&gt;'"</definedName>
    <definedName name="_AMO_ContentDefinition_258747214.2" hidden="1">"'  &lt;files /&gt;_x000D_
  &lt;parents /&gt;_x000D_
  &lt;children /&gt;_x000D_
  &lt;param n=""AMO_Version"" v=""5.1"" /&gt;_x000D_
  &lt;param n=""DisplayName"" v=""SASApp:FCSHRLIB.SARS_EXHIBIT2"" /&gt;_x000D_
  &lt;param n=""DisplayType"" v=""Data Set"" /&gt;_x000D_
  &lt;param n=""DataSourceType"" v=""SAS DATASET"" /&gt;_x000D_
'"</definedName>
    <definedName name="_AMO_ContentDefinition_258747214.3" hidden="1">"'  &lt;param n=""SASFilter"" v=""ORG_TYP_TXT = 'Depository institution'"" /&gt;_x000D_
  &lt;param n=""MoreSheetsForRows"" v=""False"" /&gt;_x000D_
  &lt;param n=""PageSize"" v=""500"" /&gt;_x000D_
  &lt;param n=""ShowRowNumbers"" v=""False"" /&gt;_x000D_
  &lt;param n=""ShowInfoInSheet"" v=""False"" '"</definedName>
    <definedName name="_AMO_ContentDefinition_258747214.4" hidden="1">"'/&gt;_x000D_
  &lt;param n=""CredKey"" v=""SARS_EXHIBIT2&amp;#x1;SASApp&amp;#x1;FinCEN_Shr_Lib"" /&gt;_x000D_
  &lt;param n=""ClassName"" v=""SAS.OfficeAddin.DataViewItem"" /&gt;_x000D_
  &lt;param n=""ServerName"" v=""SASApp"" /&gt;_x000D_
  &lt;param n=""DataSource"" v=""&amp;lt;SasDataSource Version=&amp;quot;4'"</definedName>
    <definedName name="_AMO_ContentDefinition_258747214.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258747214.6" hidden="1">"'p;gt;&amp;amp;lt;FilterTree&amp;amp;gt;&amp;amp;lt;TreeRoot&amp;amp;gt;&amp;amp;lt;ID&amp;amp;gt;8b200d29-b48e-4f3b-b307-44e11f222050&amp;amp;lt;/ID&amp;amp;gt;&amp;amp;lt;FilterType&amp;amp;gt;COLUMN&amp;amp;lt;/FilterType&amp;amp;gt;&amp;amp;lt;TableID /&amp;amp;gt;&amp;amp;lt;ColumnName&amp;amp;gt;ORG_TYP_TXT&amp;a'"</definedName>
    <definedName name="_AMO_ContentDefinition_258747214.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258747214.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258747214.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49183029" hidden="1">"'Partitions:15'"</definedName>
    <definedName name="_AMO_ContentDefinition_49183029.0" hidden="1">"'&lt;ContentDefinition name=""SASApp:FCSHRLIB.SARS_EXHIBIT8"" rsid=""49183029"" type=""DataSet"" format=""ReportXml"" imgfmt=""ActiveX"" created=""12/17/2014 12:37:37"" modifed=""01/05/2015 16:10:28"" user=""celiop"" apply=""False"" css=""C:\Program Files'"</definedName>
    <definedName name="_AMO_ContentDefinition_49183029.1" hidden="1">"'\SASHome\x86\SASAddinforMicrosoftOffice\5.1\Styles\AMODefault.css"" range=""SASApp_FCSHRLIB_SARS_EXHIBIT8"" auto=""False"" xTime=""00:00:00.0030000"" rTime=""00:00:00.4190000"" bgnew=""False"" nFmt=""False"" grphSet=""False"" imgY=""0"" imgX=""0""&gt;_x000D_
 '"</definedName>
    <definedName name="_AMO_ContentDefinition_49183029.10" hidden="1">"'y&amp;amp;gt;False&amp;amp;lt;/IsSubquery&amp;amp;gt;&amp;amp;lt;SubqueryTemplateName /&amp;amp;gt;&amp;amp;lt;/RHSItem&amp;amp;gt;&amp;amp;lt;/RightHandSideItems&amp;amp;gt;&amp;amp;lt;/RightHandSide&amp;amp;gt;&amp;amp;lt;/TreeRoot&amp;amp;gt;&amp;amp;lt;/FilterTree&amp;amp;gt;&amp;quot; Sort=&amp;quot;description A'"</definedName>
    <definedName name="_AMO_ContentDefinition_49183029.11" hidden="1">"'SC&amp;quot; ColSelFlg=&amp;quot;0&amp;quot; Name=&amp;quot;SARS_EXHIBIT8&amp;quot;&amp;gt;&amp;#xD;&amp;#xA;&amp;lt;Cols&amp;gt;&amp;#xD;&amp;#xA;&amp;lt;cn&amp;gt;description&amp;lt;/cn&amp;gt;&amp;#xD;&amp;#xA;&amp;lt;cn&amp;gt;SBJT_Count&amp;lt;/cn&amp;gt;&amp;#xD;&amp;#xA;&amp;lt;/Cols&amp;gt;&amp;#xD;&amp;#xA;&amp;lt;ColOrd&amp;gt;&amp;#xD;&amp;#xA;&amp;lt;cn&amp;gt;description&amp;'"</definedName>
    <definedName name="_AMO_ContentDefinition_49183029.12" hidden="1">"'lt;/cn&amp;gt;&amp;#xD;&amp;#xA;&amp;lt;cn&amp;gt;SBJT_Count&amp;lt;/cn&amp;gt;&amp;#xD;&amp;#xA;&amp;lt;cn&amp;gt;ORG_TYP_TXT&amp;lt;/cn&amp;gt;&amp;#xD;&amp;#xA;&amp;lt;cn&amp;gt;FILG_RCV_DT_YEAR&amp;lt;/cn&amp;gt;&amp;#xD;&amp;#xA;&amp;lt;cn&amp;gt;bsa_count&amp;lt;/cn&amp;gt;&amp;#xD;&amp;#xA;&amp;lt;/ColOrd&amp;gt;&amp;#xD;&amp;#xA;&amp;lt;/SasDataSource&amp;gt;"" /&gt;_x000D_
  &lt;para'"</definedName>
    <definedName name="_AMO_ContentDefinition_49183029.13" hidden="1">"'m n=""ExcelTableColumnCount"" v=""2"" /&gt;_x000D_
  &lt;param n=""ExcelTableRowCount"" v=""13"" /&gt;_x000D_
  &lt;param n=""DataRowCount"" v=""13"" /&gt;_x000D_
  &lt;param n=""DataColCount"" v=""2"" /&gt;_x000D_
  &lt;param n=""ObsColumn"" v=""false"" /&gt;_x000D_
  &lt;param n=""ExcelFormattingHash"" v=""'"</definedName>
    <definedName name="_AMO_ContentDefinition_49183029.14" hidden="1">"'994935581"" /&gt;_x000D_
  &lt;param n=""ExcelFormatting"" v=""Automatic"" /&gt;_x000D_
  &lt;ExcelXMLOptions AdjColWidths=""True"" RowOpt=""InsertCells"" ColOpt=""InsertCells"" /&gt;_x000D_
&lt;/ContentDefinition&gt;'"</definedName>
    <definedName name="_AMO_ContentDefinition_49183029.2" hidden="1">"' &lt;files /&gt;_x000D_
  &lt;parents /&gt;_x000D_
  &lt;children /&gt;_x000D_
  &lt;param n=""AMO_Version"" v=""5.1"" /&gt;_x000D_
  &lt;param n=""DisplayName"" v=""SASApp:FCSHRLIB.SARS_EXHIBIT8"" /&gt;_x000D_
  &lt;param n=""DisplayType"" v=""Data Set"" /&gt;_x000D_
  &lt;param n=""DataSourceType"" v=""SAS DATASET"" /&gt;_x000D_
 '"</definedName>
    <definedName name="_AMO_ContentDefinition_49183029.3" hidden="1">"' &lt;param n=""SASFilter"" v=""ORG_TYP_TXT = 'Depository institution'"" /&gt;_x000D_
  &lt;param n=""MoreSheetsForRows"" v=""False"" /&gt;_x000D_
  &lt;param n=""PageSize"" v=""500"" /&gt;_x000D_
  &lt;param n=""ShowRowNumbers"" v=""False"" /&gt;_x000D_
  &lt;param n=""ShowInfoInSheet"" v=""False"" /'"</definedName>
    <definedName name="_AMO_ContentDefinition_49183029.4" hidden="1">"'&gt;_x000D_
  &lt;param n=""CredKey"" v=""SARS_EXHIBIT8&amp;#x1;SASApp&amp;#x1;FinCEN_Shr_Lib"" /&gt;_x000D_
  &lt;param n=""ClassName"" v=""SAS.OfficeAddin.DataViewItem"" /&gt;_x000D_
  &lt;param n=""ServerName"" v=""SASApp"" /&gt;_x000D_
  &lt;param n=""DataSource"" v=""&amp;lt;SasDataSource Version=&amp;quot;4.'"</definedName>
    <definedName name="_AMO_ContentDefinition_49183029.5" hidden="1">"'2&amp;quot; Type=&amp;quot;SAS.Servers.Dataset&amp;quot; Svr=&amp;quot;SASApp&amp;quot; Lib=&amp;quot;FCSHRLIB&amp;quot; Filter=&amp;quot;ORG_TYP_TXT = 'Depository institution'&amp;quot; FilterDS=&amp;quot;&amp;amp;lt;?xml version=&amp;amp;quot;1.0&amp;amp;quot; encoding=&amp;amp;quot;utf-16&amp;amp;quot;?&amp;amp'"</definedName>
    <definedName name="_AMO_ContentDefinition_49183029.6" hidden="1">"';gt;&amp;amp;lt;FilterTree&amp;amp;gt;&amp;amp;lt;TreeRoot&amp;amp;gt;&amp;amp;lt;ID&amp;amp;gt;230b2e73-60c1-48fc-a575-7e42472dc599&amp;amp;lt;/ID&amp;amp;gt;&amp;amp;lt;FilterType&amp;amp;gt;COLUMN&amp;amp;lt;/FilterType&amp;amp;gt;&amp;amp;lt;TableID /&amp;amp;gt;&amp;amp;lt;ColumnName&amp;amp;gt;ORG_TYP_TXT&amp;am'"</definedName>
    <definedName name="_AMO_ContentDefinition_49183029.7" hidden="1">"'p;lt;/ColumnName&amp;amp;gt;&amp;amp;lt;ColumnType&amp;amp;gt;Character&amp;amp;lt;/ColumnType&amp;amp;gt;&amp;amp;lt;GroupLevel /&amp;amp;gt;&amp;amp;lt;Operator&amp;amp;gt;=&amp;amp;lt;/Operator&amp;amp;gt;&amp;amp;lt;UseMacroFunction&amp;amp;gt;False&amp;amp;lt;/UseMacroFunction&amp;amp;gt;&amp;amp;lt;Not&amp;amp;g'"</definedName>
    <definedName name="_AMO_ContentDefinition_49183029.8" hidden="1">"'t;False&amp;amp;lt;/Not&amp;amp;gt;&amp;amp;lt;Label /&amp;amp;gt;&amp;amp;lt;RightHandSide&amp;amp;gt;&amp;amp;lt;RightHandSideNumType&amp;amp;gt;SINGLE&amp;amp;lt;/RightHandSideNumType&amp;amp;gt;&amp;amp;lt;RightHandSideItems&amp;amp;gt;&amp;amp;lt;RHSItem&amp;amp;gt;&amp;amp;lt;RHSType&amp;amp;gt;EXPRESSION&amp;am'"</definedName>
    <definedName name="_AMO_ContentDefinition_49183029.9" hidden="1">"'p;lt;/RHSType&amp;amp;gt;&amp;amp;lt;AddQuotes&amp;amp;gt;True&amp;amp;lt;/AddQuotes&amp;amp;gt;&amp;amp;lt;DateFormat&amp;amp;gt;None&amp;amp;lt;/DateFormat&amp;amp;gt;&amp;amp;lt;RightHandSideExpression&amp;amp;gt;Depository institution&amp;amp;lt;/RightHandSideExpression&amp;amp;gt;&amp;amp;lt;IsSubquer'"</definedName>
    <definedName name="_AMO_ContentDefinition_506416467" hidden="1">"'Partitions:15'"</definedName>
    <definedName name="_AMO_ContentDefinition_506416467.0" hidden="1">"'&lt;ContentDefinition name=""SASApp:FCSHRLIB.SARS_EXHIBIT6"" rsid=""506416467"" type=""DataSet"" format=""ReportXml"" imgfmt=""ActiveX"" created=""12/17/2014 12:38:30"" modifed=""01/05/2015 16:13:02"" user=""celiop"" apply=""False"" css=""C:\Program File'"</definedName>
    <definedName name="_AMO_ContentDefinition_506416467.1" hidden="1">"'s\SASHome\x86\SASAddinforMicrosoftOffice\5.1\Styles\AMODefault.css"" range=""SASApp_FCSHRLIB_SARS_EXHIBIT6"" auto=""False"" xTime=""00:00:00.0070000"" rTime=""00:00:00.4180000"" bgnew=""False"" nFmt=""False"" grphSet=""False"" imgY=""0"" imgX=""0""&gt;_x000D_
'"</definedName>
    <definedName name="_AMO_ContentDefinition_506416467.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506416467.11" hidden="1">"'D_TXT ASC&amp;quot; ColSelFlg=&amp;quot;0&amp;quot; Name=&amp;quot;SARS_EXHIBIT6&amp;quot;&amp;gt;&amp;#xD;&amp;#xA;&amp;lt;Cols&amp;gt;&amp;#xD;&amp;#xA;&amp;lt;cn&amp;gt;ASET_SBTYP_ID_TXT&amp;lt;/cn&amp;gt;&amp;#xD;&amp;#xA;&amp;lt;cn&amp;gt;bsa_count&amp;lt;/cn&amp;gt;&amp;#xD;&amp;#xA;&amp;lt;/Cols&amp;gt;&amp;#xD;&amp;#xA;&amp;lt;ColOrd&amp;gt;&amp;#xD;&amp;#xA;&amp;lt;cn&amp;gt;'"</definedName>
    <definedName name="_AMO_ContentDefinition_506416467.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506416467.13" hidden="1">"'e&amp;gt;"" /&gt;_x000D_
  &lt;param n=""ExcelTableColumnCount"" v=""2"" /&gt;_x000D_
  &lt;param n=""ExcelTableRowCount"" v=""20"" /&gt;_x000D_
  &lt;param n=""DataRowCount"" v=""20"" /&gt;_x000D_
  &lt;param n=""DataColCount"" v=""2"" /&gt;_x000D_
  &lt;param n=""ObsColumn"" v=""false"" /&gt;_x000D_
  &lt;param n=""ExcelF'"</definedName>
    <definedName name="_AMO_ContentDefinition_506416467.14" hidden="1">"'ormattingHash"" v=""1671049871"" /&gt;_x000D_
  &lt;param n=""ExcelFormatting"" v=""Automatic"" /&gt;_x000D_
  &lt;ExcelXMLOptions AdjColWidths=""True"" RowOpt=""InsertCells"" ColOpt=""InsertCells"" /&gt;_x000D_
&lt;/ContentDefinition&gt;'"</definedName>
    <definedName name="_AMO_ContentDefinition_506416467.2" hidden="1">"'  &lt;files /&gt;_x000D_
  &lt;parents /&gt;_x000D_
  &lt;children /&gt;_x000D_
  &lt;param n=""AMO_Version"" v=""5.1"" /&gt;_x000D_
  &lt;param n=""DisplayName"" v=""SASApp:FCSHRLIB.SARS_EXHIBIT6"" /&gt;_x000D_
  &lt;param n=""DisplayType"" v=""Data Set"" /&gt;_x000D_
  &lt;param n=""DataSourceType"" v=""SAS DATASET"" /&gt;_x000D_
'"</definedName>
    <definedName name="_AMO_ContentDefinition_506416467.3" hidden="1">"'  &lt;param n=""SASFilter"" v=""ORG_TYP_TXT = 'Depository institution'"" /&gt;_x000D_
  &lt;param n=""MoreSheetsForRows"" v=""False"" /&gt;_x000D_
  &lt;param n=""PageSize"" v=""500"" /&gt;_x000D_
  &lt;param n=""ShowRowNumbers"" v=""False"" /&gt;_x000D_
  &lt;param n=""ShowInfoInSheet"" v=""False"" '"</definedName>
    <definedName name="_AMO_ContentDefinition_506416467.4" hidden="1">"'/&gt;_x000D_
  &lt;param n=""CredKey"" v=""SARS_EXHIBIT6&amp;#x1;SASApp&amp;#x1;FinCEN_Shr_Lib"" /&gt;_x000D_
  &lt;param n=""ClassName"" v=""SAS.OfficeAddin.DataViewItem"" /&gt;_x000D_
  &lt;param n=""ServerName"" v=""SASApp"" /&gt;_x000D_
  &lt;param n=""DataSource"" v=""&amp;lt;SasDataSource Version=&amp;quot;4'"</definedName>
    <definedName name="_AMO_ContentDefinition_506416467.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506416467.6" hidden="1">"'p;gt;&amp;amp;lt;FilterTree&amp;amp;gt;&amp;amp;lt;TreeRoot&amp;amp;gt;&amp;amp;lt;ID&amp;amp;gt;4fb59cf0-1217-415c-bee4-fcd310a57b80&amp;amp;lt;/ID&amp;amp;gt;&amp;amp;lt;FilterType&amp;amp;gt;COLUMN&amp;amp;lt;/FilterType&amp;amp;gt;&amp;amp;lt;TableID /&amp;amp;gt;&amp;amp;lt;ColumnName&amp;amp;gt;ORG_TYP_TXT&amp;a'"</definedName>
    <definedName name="_AMO_ContentDefinition_506416467.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506416467.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506416467.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578328508" hidden="1">"'Partitions:15'"</definedName>
    <definedName name="_AMO_ContentDefinition_578328508.0" hidden="1">"'&lt;ContentDefinition name=""SASApp:FCSHRLIB.SARS_EXHIBIT1"" rsid=""578328508"" type=""DataSet"" format=""ReportXml"" imgfmt=""ActiveX"" created=""12/17/2014 10:44:15"" modifed=""12/17/2014 16:23:53"" user=""celiop"" apply=""False"" css=""C:\Program File'"</definedName>
    <definedName name="_AMO_ContentDefinition_578328508.1" hidden="1">"'s\SASHome\x86\SASAddinforMicrosoftOffice\5.1\Styles\AMODefault.css"" range=""SASApp_FCSHRLIB_SARS_EXHIBIT1"" auto=""False"" xTime=""00:00:00"" rTime=""00:00:00.4056000"" bgnew=""False"" nFmt=""False"" grphSet=""False"" imgY=""0"" imgX=""0""&gt;_x000D_
  &lt;files'"</definedName>
    <definedName name="_AMO_ContentDefinition_578328508.10" hidden="1">"'p;gt;False&amp;amp;lt;/IsSubquery&amp;amp;gt;&amp;amp;lt;SubqueryTemplateName /&amp;amp;gt;&amp;amp;lt;/RHSItem&amp;amp;gt;&amp;amp;lt;/RightHandSideItems&amp;amp;gt;&amp;amp;lt;/RightHandSide&amp;amp;gt;&amp;amp;lt;/TreeRoot&amp;amp;gt;&amp;amp;lt;/FilterTree&amp;amp;gt;&amp;quot; Sort=&amp;quot;FILG_RCV_DT_MONTH'"</definedName>
    <definedName name="_AMO_ContentDefinition_578328508.11" hidden="1">"' ASC&amp;quot; ColSelFlg=&amp;quot;0&amp;quot; Name=&amp;quot;SARS_EXHIBIT1&amp;quot;&amp;gt;&amp;#xD;&amp;#xA;&amp;lt;Cols&amp;gt;&amp;#xD;&amp;#xA;&amp;lt;cn&amp;gt;FILG_RCV_DT_MONTH&amp;lt;/cn&amp;gt;&amp;#xD;&amp;#xA;&amp;lt;cn&amp;gt;bsa_count&amp;lt;/cn&amp;gt;&amp;#xD;&amp;#xA;&amp;lt;/Cols&amp;gt;&amp;#xD;&amp;#xA;&amp;lt;ColOrd&amp;gt;&amp;#xD;&amp;#xA;&amp;lt;cn&amp;gt;FILG_'"</definedName>
    <definedName name="_AMO_ContentDefinition_578328508.12" hidden="1">"'RCV_DT_MONTH&amp;lt;/cn&amp;gt;&amp;#xD;&amp;#xA;&amp;lt;cn&amp;gt;bsa_count&amp;lt;/cn&amp;gt;&amp;#xD;&amp;#xA;&amp;lt;cn&amp;gt;FILG_RCV_DT_YEAR&amp;lt;/cn&amp;gt;&amp;#xD;&amp;#xA;&amp;lt;cn&amp;gt;FRM_TYP_CD&amp;lt;/cn&amp;gt;&amp;#xD;&amp;#xA;&amp;lt;cn&amp;gt;ORG_TYP_TXT&amp;lt;/cn&amp;gt;&amp;#xD;&amp;#xA;&amp;lt;/ColOrd&amp;gt;&amp;#xD;&amp;#xA;&amp;lt;/SasDataSource&amp;gt;'"</definedName>
    <definedName name="_AMO_ContentDefinition_578328508.13" hidden="1">"'"" /&gt;_x000D_
  &lt;param n=""ExcelTableColumnCount"" v=""2"" /&gt;_x000D_
  &lt;param n=""ExcelTableRowCount"" v=""9"" /&gt;_x000D_
  &lt;param n=""DataRowCount"" v=""9"" /&gt;_x000D_
  &lt;param n=""DataColCount"" v=""2"" /&gt;_x000D_
  &lt;param n=""ObsColumn"" v=""false"" /&gt;_x000D_
  &lt;param n=""ExcelFormatt'"</definedName>
    <definedName name="_AMO_ContentDefinition_578328508.14" hidden="1">"'ingHash"" v=""291531489"" /&gt;_x000D_
  &lt;param n=""ExcelFormatting"" v=""Automatic"" /&gt;_x000D_
  &lt;ExcelXMLOptions AdjColWidths=""True"" RowOpt=""InsertCells"" ColOpt=""InsertCells"" /&gt;_x000D_
&lt;/ContentDefinition&gt;'"</definedName>
    <definedName name="_AMO_ContentDefinition_578328508.2" hidden="1">"' /&gt;_x000D_
  &lt;parents /&gt;_x000D_
  &lt;children /&gt;_x000D_
  &lt;param n=""AMO_Version"" v=""5.1"" /&gt;_x000D_
  &lt;param n=""DisplayName"" v=""SASApp:FCSHRLIB.SARS_EXHIBIT1"" /&gt;_x000D_
  &lt;param n=""DisplayType"" v=""Data Set"" /&gt;_x000D_
  &lt;param n=""DataSourceType"" v=""SAS DATASET"" /&gt;_x000D_
  &lt;para'"</definedName>
    <definedName name="_AMO_ContentDefinition_578328508.3" hidden="1">"'m n=""SASFilter"" v=""ORG_TYP_TXT = 'Depository institution'"" /&gt;_x000D_
  &lt;param n=""MoreSheetsForRows"" v=""False"" /&gt;_x000D_
  &lt;param n=""PageSize"" v=""500"" /&gt;_x000D_
  &lt;param n=""ShowRowNumbers"" v=""False"" /&gt;_x000D_
  &lt;param n=""ShowInfoInSheet"" v=""False"" /&gt;_x000D_
 '"</definedName>
    <definedName name="_AMO_ContentDefinition_578328508.4" hidden="1">"' &lt;param n=""CredKey"" v=""SARS_EXHIBIT1&amp;#x1;SASApp&amp;#x1;FinCEN_Shr_Lib"" /&gt;_x000D_
  &lt;param n=""ClassName"" v=""SAS.OfficeAddin.DataViewItem"" /&gt;_x000D_
  &lt;param n=""ServerName"" v=""SASApp"" /&gt;_x000D_
  &lt;param n=""DataSource"" v=""&amp;lt;SasDataSource Version=&amp;quot;4.2&amp;qu'"</definedName>
    <definedName name="_AMO_ContentDefinition_578328508.5" hidden="1">"'ot; Type=&amp;quot;SAS.Servers.Dataset&amp;quot; Svr=&amp;quot;SASApp&amp;quot; Lib=&amp;quot;FCSHRLIB&amp;quot; Filter=&amp;quot;ORG_TYP_TXT = 'Depository institution'&amp;quot; FilterDS=&amp;quot;&amp;amp;lt;?xml version=&amp;amp;quot;1.0&amp;amp;quot; encoding=&amp;amp;quot;utf-16&amp;amp;quot;?&amp;amp;gt;'"</definedName>
    <definedName name="_AMO_ContentDefinition_578328508.6" hidden="1">"'&amp;amp;lt;FilterTree&amp;amp;gt;&amp;amp;lt;TreeRoot&amp;amp;gt;&amp;amp;lt;ID&amp;amp;gt;49a77b50-d442-4195-81dc-1fa6ff8a7ea5&amp;amp;lt;/ID&amp;amp;gt;&amp;amp;lt;FilterType&amp;amp;gt;COLUMN&amp;amp;lt;/FilterType&amp;amp;gt;&amp;amp;lt;TableID /&amp;amp;gt;&amp;amp;lt;ColumnName&amp;amp;gt;ORG_TYP_TXT&amp;amp;lt'"</definedName>
    <definedName name="_AMO_ContentDefinition_578328508.7" hidden="1">"';/ColumnName&amp;amp;gt;&amp;amp;lt;ColumnType&amp;amp;gt;Character&amp;amp;lt;/ColumnType&amp;amp;gt;&amp;amp;lt;GroupLevel /&amp;amp;gt;&amp;amp;lt;Operator&amp;amp;gt;=&amp;amp;lt;/Operator&amp;amp;gt;&amp;amp;lt;UseMacroFunction&amp;amp;gt;False&amp;amp;lt;/UseMacroFunction&amp;amp;gt;&amp;amp;lt;Not&amp;amp;gt;Fa'"</definedName>
    <definedName name="_AMO_ContentDefinition_578328508.8" hidden="1">"'lse&amp;amp;lt;/Not&amp;amp;gt;&amp;amp;lt;Label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578328508.9" hidden="1">"';/RHSType&amp;amp;gt;&amp;amp;lt;AddQuotes&amp;amp;gt;True&amp;amp;lt;/AddQuotes&amp;amp;gt;&amp;amp;lt;DateFormat&amp;amp;gt;None&amp;amp;lt;/DateFormat&amp;amp;gt;&amp;amp;lt;RightHandSideExpression&amp;amp;gt;Depository institution&amp;amp;lt;/RightHandSideExpression&amp;amp;gt;&amp;amp;lt;IsSubquery&amp;am'"</definedName>
    <definedName name="_AMO_ContentDefinition_627997455" hidden="1">"'Partitions:15'"</definedName>
    <definedName name="_AMO_ContentDefinition_627997455.0" hidden="1">"'&lt;ContentDefinition name=""SASApp:FCSHRLIB.SARS_EXHIBIT2"" rsid=""627997455"" type=""DataSet"" format=""ReportXml"" imgfmt=""ActiveX"" created=""01/05/2015 14:31:45"" modifed=""01/05/2015 14:31:45"" user=""celiop"" apply=""False"" css=""C:\Program File'"</definedName>
    <definedName name="_AMO_ContentDefinition_627997455.1" hidden="1">"'s\SASHome\x86\SASAddinforMicrosoftOffice\5.1\Styles\AMODefault.css"" range=""SASApp_FCSHRLIB_SARS_EXHIBIT2_2"" auto=""False"" xTime=""00:00:00.0070000"" rTime=""00:00:00.4070000"" bgnew=""False"" nFmt=""False"" grphSet=""False"" imgY=""0"" imgX=""0""&gt;'"</definedName>
    <definedName name="_AMO_ContentDefinition_627997455.10" hidden="1">"'query&amp;amp;gt;False&amp;amp;lt;/IsSubquery&amp;amp;gt;&amp;amp;lt;SubqueryTemplateName /&amp;amp;gt;&amp;amp;lt;/RHSItem&amp;amp;gt;&amp;amp;lt;/RightHandSideItems&amp;amp;gt;&amp;amp;lt;/RightHandSide&amp;amp;gt;&amp;amp;lt;/TreeRoot&amp;amp;gt;&amp;amp;lt;/FilterTree&amp;amp;gt;&amp;quot; Sort=&amp;quot;StateNM A'"</definedName>
    <definedName name="_AMO_ContentDefinition_627997455.11" hidden="1">"'SC&amp;quot; ColSelFlg=&amp;quot;0&amp;quot; Name=&amp;quot;SARS_EXHIBIT2&amp;quot;&amp;gt;&amp;#xD;&amp;#xA;&amp;lt;Cols&amp;gt;&amp;#xD;&amp;#xA;&amp;lt;cn&amp;gt;StateNM&amp;lt;/cn&amp;gt;&amp;#xD;&amp;#xA;&amp;lt;cn&amp;gt;bsa_count&amp;lt;/cn&amp;gt;&amp;#xD;&amp;#xA;&amp;lt;/Cols&amp;gt;&amp;#xD;&amp;#xA;&amp;lt;ColOrd&amp;gt;&amp;#xD;&amp;#xA;&amp;lt;cn&amp;gt;StateNM&amp;lt;/cn&amp;gt'"</definedName>
    <definedName name="_AMO_ContentDefinition_627997455.12" hidden="1">"';&amp;#xD;&amp;#xA;&amp;lt;cn&amp;gt;bsa_count&amp;lt;/cn&amp;gt;&amp;#xD;&amp;#xA;&amp;lt;cn&amp;gt;FILG_RCV_DT_YEAR&amp;lt;/cn&amp;gt;&amp;#xD;&amp;#xA;&amp;lt;cn&amp;gt;FRM_TYP_CD&amp;lt;/cn&amp;gt;&amp;#xD;&amp;#xA;&amp;lt;cn&amp;gt;org_typ_txt&amp;lt;/cn&amp;gt;&amp;#xD;&amp;#xA;&amp;lt;/ColOrd&amp;gt;&amp;#xD;&amp;#xA;&amp;lt;/SasDataSource&amp;gt;"" /&gt;_x000D_
  &lt;param n=""Exc'"</definedName>
    <definedName name="_AMO_ContentDefinition_627997455.13" hidden="1">"'elTableColumnCount"" v=""2"" /&gt;_x000D_
  &lt;param n=""ExcelTableRowCount"" v=""60"" /&gt;_x000D_
  &lt;param n=""DataRowCount"" v=""60"" /&gt;_x000D_
  &lt;param n=""DataColCount"" v=""2"" /&gt;_x000D_
  &lt;param n=""ObsColumn"" v=""false"" /&gt;_x000D_
  &lt;param n=""ExcelFormattingHash"" v=""13724180'"</definedName>
    <definedName name="_AMO_ContentDefinition_627997455.14" hidden="1">"'14"" /&gt;_x000D_
  &lt;param n=""ExcelFormatting"" v=""Automatic"" /&gt;_x000D_
  &lt;ExcelXMLOptions AdjColWidths=""True"" RowOpt=""InsertCells"" ColOpt=""InsertCells"" /&gt;_x000D_
&lt;/ContentDefinition&gt;'"</definedName>
    <definedName name="_AMO_ContentDefinition_627997455.2" hidden="1">"'_x000D_
  &lt;files /&gt;_x000D_
  &lt;parents /&gt;_x000D_
  &lt;children /&gt;_x000D_
  &lt;param n=""AMO_Version"" v=""5.1"" /&gt;_x000D_
  &lt;param n=""DisplayName"" v=""SASApp:FCSHRLIB.SARS_EXHIBIT2"" /&gt;_x000D_
  &lt;param n=""DisplayType"" v=""Data Set"" /&gt;_x000D_
  &lt;param n=""DataSourceType"" v=""SAS DATASET"" /&gt;'"</definedName>
    <definedName name="_AMO_ContentDefinition_627997455.3" hidden="1">"'_x000D_
  &lt;param n=""SASFilter"" v=""org_typ_txt = 'Depository institution'"" /&gt;_x000D_
  &lt;param n=""MoreSheetsForRows"" v=""False"" /&gt;_x000D_
  &lt;param n=""PageSize"" v=""500"" /&gt;_x000D_
  &lt;param n=""ShowRowNumbers"" v=""False"" /&gt;_x000D_
  &lt;param n=""ShowInfoInSheet"" v=""False'"</definedName>
    <definedName name="_AMO_ContentDefinition_627997455.4" hidden="1">"'"" /&gt;_x000D_
  &lt;param n=""CredKey"" v=""SARS_EXHIBIT2&amp;#x1;SASApp&amp;#x1;FinCEN_Shr_Lib"" /&gt;_x000D_
  &lt;param n=""ClassName"" v=""SAS.OfficeAddin.DataViewItem"" /&gt;_x000D_
  &lt;param n=""ServerName"" v=""SASApp"" /&gt;_x000D_
  &lt;param n=""DataSource"" v=""&amp;lt;SasDataSource Version=&amp;quo'"</definedName>
    <definedName name="_AMO_ContentDefinition_627997455.5" hidden="1">"'t;4.2&amp;quot; Type=&amp;quot;SAS.Servers.Dataset&amp;quot; Svr=&amp;quot;SASApp&amp;quot; Lib=&amp;quot;FCSHRLIB&amp;quot; Filter=&amp;quot;org_typ_txt = 'Depository institution'&amp;quot; FilterDS=&amp;quot;&amp;amp;lt;?xml version=&amp;amp;quot;1.0&amp;amp;quot; encoding=&amp;amp;quot;utf-16&amp;amp;quot;?'"</definedName>
    <definedName name="_AMO_ContentDefinition_627997455.6" hidden="1">"'&amp;amp;gt;&amp;amp;lt;FilterTree&amp;amp;gt;&amp;amp;lt;TreeRoot&amp;amp;gt;&amp;amp;lt;ID&amp;amp;gt;2a01e73a-cb7b-4aa1-b916-8f46b6e9e42f&amp;amp;lt;/ID&amp;amp;gt;&amp;amp;lt;FilterType&amp;amp;gt;COLUMN&amp;amp;lt;/FilterType&amp;amp;gt;&amp;amp;lt;TableID /&amp;amp;gt;&amp;amp;lt;ColumnName&amp;amp;gt;org_typ_tx'"</definedName>
    <definedName name="_AMO_ContentDefinition_627997455.7" hidden="1">"'t&amp;amp;lt;/ColumnName&amp;amp;gt;&amp;amp;lt;ColumnType&amp;amp;gt;Character&amp;amp;lt;/ColumnType&amp;amp;gt;&amp;amp;lt;GroupLevel /&amp;amp;gt;&amp;amp;lt;Operator&amp;amp;gt;=&amp;amp;lt;/Operator&amp;amp;gt;&amp;amp;lt;UseMacroFunction&amp;amp;gt;False&amp;amp;lt;/UseMacroFunction&amp;amp;gt;&amp;amp;lt;Not&amp;a'"</definedName>
    <definedName name="_AMO_ContentDefinition_627997455.8" hidden="1">"'mp;gt;False&amp;amp;lt;/Not&amp;amp;gt;&amp;amp;lt;Label /&amp;amp;gt;&amp;amp;lt;RightHandSide&amp;amp;gt;&amp;amp;lt;RightHandSideNumType&amp;amp;gt;SINGLE&amp;amp;lt;/RightHandSideNumType&amp;amp;gt;&amp;amp;lt;RightHandSideItems&amp;amp;gt;&amp;amp;lt;RHSItem&amp;amp;gt;&amp;amp;lt;RHSType&amp;amp;gt;EXPRESSIO'"</definedName>
    <definedName name="_AMO_ContentDefinition_627997455.9" hidden="1">"'N&amp;amp;lt;/RHSType&amp;amp;gt;&amp;amp;lt;AddQuotes&amp;amp;gt;True&amp;amp;lt;/AddQuotes&amp;amp;gt;&amp;amp;lt;DateFormat&amp;amp;gt;None&amp;amp;lt;/DateFormat&amp;amp;gt;&amp;amp;lt;RightHandSideExpression&amp;amp;gt;Depository institution&amp;amp;lt;/RightHandSideExpression&amp;amp;gt;&amp;amp;lt;IsSub'"</definedName>
    <definedName name="_AMO_ContentDefinition_858812798" hidden="1">"'Partitions:15'"</definedName>
    <definedName name="_AMO_ContentDefinition_858812798.0" hidden="1">"'&lt;ContentDefinition name=""SASApp:FCSHRLIB.SARS_EXHIBIT7"" rsid=""858812798"" type=""DataSet"" format=""ReportXml"" imgfmt=""ActiveX"" created=""12/17/2014 12:39:12"" modifed=""01/05/2015 16:16:42"" user=""celiop"" apply=""False"" css=""C:\Program File'"</definedName>
    <definedName name="_AMO_ContentDefinition_858812798.1" hidden="1">"'s\SASHome\x86\SASAddinforMicrosoftOffice\5.1\Styles\AMODefault.css"" range=""SASApp_FCSHRLIB_SARS_EXHIBIT7"" auto=""False"" xTime=""00:00:00.0020000"" rTime=""00:00:00.4120000"" bgnew=""False"" nFmt=""False"" grphSet=""False"" imgY=""0"" imgX=""0""&gt;_x000D_
'"</definedName>
    <definedName name="_AMO_ContentDefinition_858812798.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858812798.11" hidden="1">"'D_TXT ASC&amp;quot; ColSelFlg=&amp;quot;0&amp;quot; Name=&amp;quot;SARS_EXHIBIT7&amp;quot;&amp;gt;&amp;#xD;&amp;#xA;&amp;lt;Cols&amp;gt;&amp;#xD;&amp;#xA;&amp;lt;cn&amp;gt;ASET_SBTYP_ID_TXT&amp;lt;/cn&amp;gt;&amp;#xD;&amp;#xA;&amp;lt;cn&amp;gt;bsa_count&amp;lt;/cn&amp;gt;&amp;#xD;&amp;#xA;&amp;lt;/Cols&amp;gt;&amp;#xD;&amp;#xA;&amp;lt;ColOrd&amp;gt;&amp;#xD;&amp;#xA;&amp;lt;cn&amp;gt;'"</definedName>
    <definedName name="_AMO_ContentDefinition_858812798.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858812798.13" hidden="1">"'e&amp;gt;"" /&gt;_x000D_
  &lt;param n=""ExcelTableColumnCount"" v=""2"" /&gt;_x000D_
  &lt;param n=""ExcelTableRowCount"" v=""10"" /&gt;_x000D_
  &lt;param n=""DataRowCount"" v=""10"" /&gt;_x000D_
  &lt;param n=""DataColCount"" v=""2"" /&gt;_x000D_
  &lt;param n=""ObsColumn"" v=""false"" /&gt;_x000D_
  &lt;param n=""ExcelF'"</definedName>
    <definedName name="_AMO_ContentDefinition_858812798.14" hidden="1">"'ormattingHash"" v=""1671049871"" /&gt;_x000D_
  &lt;param n=""ExcelFormatting"" v=""Automatic"" /&gt;_x000D_
  &lt;ExcelXMLOptions AdjColWidths=""True"" RowOpt=""InsertCells"" ColOpt=""InsertCells"" /&gt;_x000D_
&lt;/ContentDefinition&gt;'"</definedName>
    <definedName name="_AMO_ContentDefinition_858812798.2" hidden="1">"'  &lt;files /&gt;_x000D_
  &lt;parents /&gt;_x000D_
  &lt;children /&gt;_x000D_
  &lt;param n=""AMO_Version"" v=""5.1"" /&gt;_x000D_
  &lt;param n=""DisplayName"" v=""SASApp:FCSHRLIB.SARS_EXHIBIT7"" /&gt;_x000D_
  &lt;param n=""DisplayType"" v=""Data Set"" /&gt;_x000D_
  &lt;param n=""DataSourceType"" v=""SAS DATASET"" /&gt;_x000D_
'"</definedName>
    <definedName name="_AMO_ContentDefinition_858812798.3" hidden="1">"'  &lt;param n=""SASFilter"" v=""ORG_TYP_TXT = 'Depository institution'"" /&gt;_x000D_
  &lt;param n=""MoreSheetsForRows"" v=""False"" /&gt;_x000D_
  &lt;param n=""PageSize"" v=""500"" /&gt;_x000D_
  &lt;param n=""ShowRowNumbers"" v=""False"" /&gt;_x000D_
  &lt;param n=""ShowInfoInSheet"" v=""False"" '"</definedName>
    <definedName name="_AMO_ContentDefinition_858812798.4" hidden="1">"'/&gt;_x000D_
  &lt;param n=""CredKey"" v=""SARS_EXHIBIT7&amp;#x1;SASApp&amp;#x1;FinCEN_Shr_Lib"" /&gt;_x000D_
  &lt;param n=""ClassName"" v=""SAS.OfficeAddin.DataViewItem"" /&gt;_x000D_
  &lt;param n=""ServerName"" v=""SASApp"" /&gt;_x000D_
  &lt;param n=""DataSource"" v=""&amp;lt;SasDataSource Version=&amp;quot;4'"</definedName>
    <definedName name="_AMO_ContentDefinition_858812798.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858812798.6" hidden="1">"'p;gt;&amp;amp;lt;FilterTree&amp;amp;gt;&amp;amp;lt;TreeRoot&amp;amp;gt;&amp;amp;lt;ID&amp;amp;gt;63e87369-59f9-40e3-9a39-d774d3353e3d&amp;amp;lt;/ID&amp;amp;gt;&amp;amp;lt;FilterType&amp;amp;gt;COLUMN&amp;amp;lt;/FilterType&amp;amp;gt;&amp;amp;lt;TableID /&amp;amp;gt;&amp;amp;lt;ColumnName&amp;amp;gt;ORG_TYP_TXT&amp;a'"</definedName>
    <definedName name="_AMO_ContentDefinition_858812798.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858812798.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858812798.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918031133" hidden="1">"'Partitions:15'"</definedName>
    <definedName name="_AMO_ContentDefinition_918031133.0" hidden="1">"'&lt;ContentDefinition name=""SASApp:FCSHRLIB.SARS_EXHIBIT3"" rsid=""918031133"" type=""DataSet"" format=""ReportXml"" imgfmt=""ActiveX"" created=""12/17/2014 12:36:26"" modifed=""01/05/2015 16:09:08"" user=""celiop"" apply=""False"" css=""C:\Program File'"</definedName>
    <definedName name="_AMO_ContentDefinition_918031133.1" hidden="1">"'s\SASHome\x86\SASAddinforMicrosoftOffice\5.1\Styles\AMODefault.css"" range=""SASApp_FCSHRLIB_SARS_EXHIBIT3"" auto=""False"" xTime=""00:00:00.0020000"" rTime=""00:00:00.4030000"" bgnew=""False"" nFmt=""False"" grphSet=""False"" imgY=""0"" imgX=""0""&gt;_x000D_
'"</definedName>
    <definedName name="_AMO_ContentDefinition_918031133.10" hidden="1">"'ry&amp;amp;gt;False&amp;amp;lt;/IsSubquery&amp;amp;gt;&amp;amp;lt;SubqueryTemplateName /&amp;amp;gt;&amp;amp;lt;/RHSItem&amp;amp;gt;&amp;amp;lt;/RightHandSideItems&amp;amp;gt;&amp;amp;lt;/RightHandSide&amp;amp;gt;&amp;amp;lt;/TreeRoot&amp;amp;gt;&amp;amp;lt;/FilterTree&amp;amp;gt;&amp;quot; ColSelFlg=&amp;quot;0&amp;quot;'"</definedName>
    <definedName name="_AMO_ContentDefinition_918031133.11" hidden="1">"' Name=&amp;quot;SARS_EXHIBIT3&amp;quot;&amp;gt;&amp;#xD;&amp;#xA;&amp;lt;Cols&amp;gt;&amp;#xD;&amp;#xA;&amp;lt;cn&amp;gt;PRMRY_RGLTR_TYP_TXT&amp;lt;/cn&amp;gt;&amp;#xD;&amp;#xA;&amp;lt;cn&amp;gt;bsa_count&amp;lt;/cn&amp;gt;&amp;#xD;&amp;#xA;&amp;lt;/Cols&amp;gt;&amp;#xD;&amp;#xA;&amp;lt;ColOrd&amp;gt;&amp;#xD;&amp;#xA;&amp;lt;cn&amp;gt;PRMRY_RGLTR_TYP_TXT&amp;lt;/cn&amp;gt;&amp;#xD;&amp;#'"</definedName>
    <definedName name="_AMO_ContentDefinition_918031133.12" hidden="1">"'xA;&amp;lt;cn&amp;gt;bsa_count&amp;lt;/cn&amp;gt;&amp;#xD;&amp;#xA;&amp;lt;cn&amp;gt;FILG_RCV_DT_YEAR&amp;lt;/cn&amp;gt;&amp;#xD;&amp;#xA;&amp;lt;cn&amp;gt;ORG_TYP_TXT&amp;lt;/cn&amp;gt;&amp;#xD;&amp;#xA;&amp;lt;cn&amp;gt;PRMRY_RGLTR_TYP_CD&amp;lt;/cn&amp;gt;&amp;#xD;&amp;#xA;&amp;lt;/ColOrd&amp;gt;&amp;#xD;&amp;#xA;&amp;lt;/SasDataSource&amp;gt;"" /&gt;_x000D_
  &lt;param n=""Exc'"</definedName>
    <definedName name="_AMO_ContentDefinition_918031133.13" hidden="1">"'elTableColumnCount"" v=""2"" /&gt;_x000D_
  &lt;param n=""ExcelTableRowCount"" v=""5"" /&gt;_x000D_
  &lt;param n=""DataRowCount"" v=""5"" /&gt;_x000D_
  &lt;param n=""DataColCount"" v=""2"" /&gt;_x000D_
  &lt;param n=""ObsColumn"" v=""false"" /&gt;_x000D_
  &lt;param n=""ExcelFormattingHash"" v=""1409125726'"</definedName>
    <definedName name="_AMO_ContentDefinition_918031133.14" hidden="1">"'"" /&gt;_x000D_
  &lt;param n=""ExcelFormatting"" v=""Automatic"" /&gt;_x000D_
  &lt;ExcelXMLOptions AdjColWidths=""True"" RowOpt=""InsertCells"" ColOpt=""InsertCells"" /&gt;_x000D_
&lt;/ContentDefinition&gt;'"</definedName>
    <definedName name="_AMO_ContentDefinition_918031133.2" hidden="1">"'  &lt;files /&gt;_x000D_
  &lt;parents /&gt;_x000D_
  &lt;children /&gt;_x000D_
  &lt;param n=""AMO_Version"" v=""5.1"" /&gt;_x000D_
  &lt;param n=""DisplayName"" v=""SASApp:FCSHRLIB.SARS_EXHIBIT3"" /&gt;_x000D_
  &lt;param n=""DisplayType"" v=""Data Set"" /&gt;_x000D_
  &lt;param n=""DataSourceType"" v=""SAS DATASET"" /&gt;_x000D_
'"</definedName>
    <definedName name="_AMO_ContentDefinition_918031133.3" hidden="1">"'  &lt;param n=""SASFilter"" v=""ORG_TYP_TXT = 'Depository institution'"" /&gt;_x000D_
  &lt;param n=""MoreSheetsForRows"" v=""False"" /&gt;_x000D_
  &lt;param n=""PageSize"" v=""500"" /&gt;_x000D_
  &lt;param n=""ShowRowNumbers"" v=""False"" /&gt;_x000D_
  &lt;param n=""ShowInfoInSheet"" v=""False"" '"</definedName>
    <definedName name="_AMO_ContentDefinition_918031133.4" hidden="1">"'/&gt;_x000D_
  &lt;param n=""CredKey"" v=""SARS_EXHIBIT3&amp;#x1;SASApp&amp;#x1;FinCEN_Shr_Lib"" /&gt;_x000D_
  &lt;param n=""ClassName"" v=""SAS.OfficeAddin.DataViewItem"" /&gt;_x000D_
  &lt;param n=""ServerName"" v=""SASApp"" /&gt;_x000D_
  &lt;param n=""DataSource"" v=""&amp;lt;SasDataSource Version=&amp;quot;4'"</definedName>
    <definedName name="_AMO_ContentDefinition_918031133.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918031133.6" hidden="1">"'p;gt;&amp;amp;lt;FilterTree&amp;amp;gt;&amp;amp;lt;TreeRoot&amp;amp;gt;&amp;amp;lt;ID&amp;amp;gt;7a911974-a651-47f0-8ecb-7afe4a0bf7aa&amp;amp;lt;/ID&amp;amp;gt;&amp;amp;lt;FilterType&amp;amp;gt;COLUMN&amp;amp;lt;/FilterType&amp;amp;gt;&amp;amp;lt;TableID /&amp;amp;gt;&amp;amp;lt;ColumnName&amp;amp;gt;ORG_TYP_TXT&amp;a'"</definedName>
    <definedName name="_AMO_ContentDefinition_918031133.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918031133.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918031133.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Location_176577500__A1" hidden="1">"'Partitions:2'"</definedName>
    <definedName name="_AMO_ContentLocation_176577500__A1.0" hidden="1">"'&lt;ContentLocation path=""A1"" rsid=""176577500"" tag="""" fid=""0""&gt;_x000D_
  &lt;param n=""_NumRows"" v=""82"" /&gt;_x000D_
  &lt;param n=""_NumCols"" v=""3"" /&gt;_x000D_
  &lt;param n=""SASDataState"" v=""none"" /&gt;_x000D_
  &lt;param n=""SASDataStart"" v=""1"" /&gt;_x000D_
  &lt;param n=""SASDataEn'"</definedName>
    <definedName name="_AMO_ContentLocation_176577500__A1.1" hidden="1">"'d"" v=""81"" /&gt;_x000D_
  &lt;param n=""SASFilter"" v=""ORG_TYP_TXT = 'Depository institution'"" /&gt;_x000D_
&lt;/ContentLocation&gt;'"</definedName>
    <definedName name="_AMO_ContentLocation_258747214__A1" hidden="1">"'Partitions:2'"</definedName>
    <definedName name="_AMO_ContentLocation_258747214__A1.0" hidden="1">"'&lt;ContentLocation path=""A1"" rsid=""258747214"" tag="""" fid=""0""&gt;_x000D_
  &lt;param n=""_NumRows"" v=""61"" /&gt;_x000D_
  &lt;param n=""_NumCols"" v=""2"" /&gt;_x000D_
  &lt;param n=""SASDataState"" v=""none"" /&gt;_x000D_
  &lt;param n=""SASDataStart"" v=""1"" /&gt;_x000D_
  &lt;param n=""SASDataEn'"</definedName>
    <definedName name="_AMO_ContentLocation_258747214__A1.1" hidden="1">"'d"" v=""60"" /&gt;_x000D_
  &lt;param n=""SASFilter"" v=""ORG_TYP_TXT = 'Depository institution'"" /&gt;_x000D_
&lt;/ContentLocation&gt;'"</definedName>
    <definedName name="_AMO_ContentLocation_49183029__A1" hidden="1">"'Partitions:2'"</definedName>
    <definedName name="_AMO_ContentLocation_49183029__A1.0" hidden="1">"'&lt;ContentLocation path=""A1"" rsid=""49183029"" tag="""" fid=""0""&gt;_x000D_
  &lt;param n=""_NumRows"" v=""14"" /&gt;_x000D_
  &lt;param n=""_NumCols"" v=""2"" /&gt;_x000D_
  &lt;param n=""SASDataState"" v=""none"" /&gt;_x000D_
  &lt;param n=""SASDataStart"" v=""1"" /&gt;_x000D_
  &lt;param n=""SASDataEnd'"</definedName>
    <definedName name="_AMO_ContentLocation_49183029__A1.1" hidden="1">"'"" v=""13"" /&gt;_x000D_
  &lt;param n=""SASFilter"" v=""ORG_TYP_TXT = 'Depository institution'"" /&gt;_x000D_
&lt;/ContentLocation&gt;'"</definedName>
    <definedName name="_AMO_ContentLocation_506416467__A1" hidden="1">"'Partitions:2'"</definedName>
    <definedName name="_AMO_ContentLocation_506416467__A1.0" hidden="1">"'&lt;ContentLocation path=""A1"" rsid=""506416467"" tag="""" fid=""0""&gt;_x000D_
  &lt;param n=""_NumRows"" v=""21"" /&gt;_x000D_
  &lt;param n=""_NumCols"" v=""2"" /&gt;_x000D_
  &lt;param n=""SASDataState"" v=""none"" /&gt;_x000D_
  &lt;param n=""SASDataStart"" v=""1"" /&gt;_x000D_
  &lt;param n=""SASDataEn'"</definedName>
    <definedName name="_AMO_ContentLocation_506416467__A1.1" hidden="1">"'d"" v=""20"" /&gt;_x000D_
  &lt;param n=""SASFilter"" v=""ORG_TYP_TXT = 'Depository institution'"" /&gt;_x000D_
&lt;/ContentLocation&gt;'"</definedName>
    <definedName name="_AMO_ContentLocation_578328508__A1" hidden="1">"'Partitions:2'"</definedName>
    <definedName name="_AMO_ContentLocation_578328508__A1.0" hidden="1">"'&lt;ContentLocation path=""A1"" rsid=""578328508"" tag="""" fid=""0""&gt;_x000D_
  &lt;param n=""_NumRows"" v=""10"" /&gt;_x000D_
  &lt;param n=""_NumCols"" v=""2"" /&gt;_x000D_
  &lt;param n=""SASDataState"" v=""none"" /&gt;_x000D_
  &lt;param n=""SASDataStart"" v=""1"" /&gt;_x000D_
  &lt;param n=""SASDataEn'"</definedName>
    <definedName name="_AMO_ContentLocation_578328508__A1.1" hidden="1">"'d"" v=""9"" /&gt;_x000D_
  &lt;param n=""SASFilter"" v=""ORG_TYP_TXT = 'Depository institution'"" /&gt;_x000D_
&lt;/ContentLocation&gt;'"</definedName>
    <definedName name="_AMO_ContentLocation_627997455__A1" hidden="1">"'Partitions:2'"</definedName>
    <definedName name="_AMO_ContentLocation_627997455__A1.0" hidden="1">"'&lt;ContentLocation path=""A1"" rsid=""627997455"" tag="""" fid=""0""&gt;_x000D_
  &lt;param n=""_NumRows"" v=""61"" /&gt;_x000D_
  &lt;param n=""_NumCols"" v=""2"" /&gt;_x000D_
  &lt;param n=""SASDataState"" v=""none"" /&gt;_x000D_
  &lt;param n=""SASDataStart"" v=""1"" /&gt;_x000D_
  &lt;param n=""SASDataEn'"</definedName>
    <definedName name="_AMO_ContentLocation_627997455__A1.1" hidden="1">"'d"" v=""60"" /&gt;_x000D_
  &lt;param n=""SASFilter"" v=""org_typ_txt = 'Depository institution'"" /&gt;_x000D_
&lt;/ContentLocation&gt;'"</definedName>
    <definedName name="_AMO_ContentLocation_858812798__A1" hidden="1">"'Partitions:2'"</definedName>
    <definedName name="_AMO_ContentLocation_858812798__A1.0" hidden="1">"'&lt;ContentLocation path=""A1"" rsid=""858812798"" tag="""" fid=""0""&gt;_x000D_
  &lt;param n=""_NumRows"" v=""11"" /&gt;_x000D_
  &lt;param n=""_NumCols"" v=""2"" /&gt;_x000D_
  &lt;param n=""SASDataState"" v=""none"" /&gt;_x000D_
  &lt;param n=""SASDataStart"" v=""1"" /&gt;_x000D_
  &lt;param n=""SASDataEn'"</definedName>
    <definedName name="_AMO_ContentLocation_858812798__A1.1" hidden="1">"'d"" v=""10"" /&gt;_x000D_
  &lt;param n=""SASFilter"" v=""ORG_TYP_TXT = 'Depository institution'"" /&gt;_x000D_
&lt;/ContentLocation&gt;'"</definedName>
    <definedName name="_AMO_ContentLocation_918031133__A1" hidden="1">"'Partitions:2'"</definedName>
    <definedName name="_AMO_ContentLocation_918031133__A1.0" hidden="1">"'&lt;ContentLocation path=""A1"" rsid=""918031133"" tag="""" fid=""0""&gt;_x000D_
  &lt;param n=""_NumRows"" v=""6"" /&gt;_x000D_
  &lt;param n=""_NumCols"" v=""2"" /&gt;_x000D_
  &lt;param n=""SASDataState"" v=""none"" /&gt;_x000D_
  &lt;param n=""SASDataStart"" v=""1"" /&gt;_x000D_
  &lt;param n=""SASDataEnd'"</definedName>
    <definedName name="_AMO_ContentLocation_918031133__A1.1" hidden="1">"'"" v=""5"" /&gt;_x000D_
  &lt;param n=""SASFilter"" v=""ORG_TYP_TXT = 'Depository institution'"" /&gt;_x000D_
&lt;/ContentLocation&gt;'"</definedName>
    <definedName name="_AMO_SingleObject_176577500__A1" hidden="1">'Exhibit 5'!$J$12:$L$111</definedName>
    <definedName name="_AMO_SingleObject_258747214__A1" hidden="1">'Exhibit 2'!$J$12:$K$72</definedName>
    <definedName name="_AMO_SingleObject_49183029__A1" hidden="1">'Exhibit 7'!$I$12:$J$25</definedName>
    <definedName name="_AMO_SingleObject_506416467__A1" hidden="1">'Exhibit 8'!$J$13:$K$35</definedName>
    <definedName name="_AMO_SingleObject_578328508__A1" hidden="1">'Exhibit 1'!$H$12:$I$12</definedName>
    <definedName name="_AMO_SingleObject_627997455__A1" hidden="1">'Exhibit 2'!$N$12:$O$72</definedName>
    <definedName name="_AMO_SingleObject_858812798__A1" hidden="1">'Exhibit 9'!$I$12:$J$22</definedName>
    <definedName name="_AMO_SingleObject_918031133__A1" hidden="1">'Exhibit 6'!$I$12:$J$18</definedName>
    <definedName name="_AMO_UniqueIdentifier" hidden="1">"'af1f228f-4e82-4904-8c2f-7064c9413090'"</definedName>
    <definedName name="_AMO_XmlVersion" hidden="1">"'1'"</definedName>
    <definedName name="_xlnm.Print_Titles" localSheetId="1">'Exhibit 2'!$12:$12</definedName>
    <definedName name="_xlnm.Print_Titles" localSheetId="3">'Exhibit 4'!$7:$12</definedName>
    <definedName name="_xlnm.Print_Titles" localSheetId="4">'Exhibit 5'!$12:$12</definedName>
  </definedNames>
  <calcPr calcId="162913"/>
</workbook>
</file>

<file path=xl/calcChain.xml><?xml version="1.0" encoding="utf-8"?>
<calcChain xmlns="http://schemas.openxmlformats.org/spreadsheetml/2006/main">
  <c r="D14" i="4" l="1"/>
  <c r="D15" i="4"/>
  <c r="D16" i="4"/>
  <c r="D17" i="4"/>
  <c r="D18" i="4"/>
  <c r="D19" i="4"/>
  <c r="D20" i="4"/>
  <c r="D21" i="4"/>
  <c r="D22" i="4"/>
  <c r="D23" i="4"/>
  <c r="D24" i="4"/>
  <c r="D25" i="4"/>
  <c r="D26" i="4"/>
  <c r="D13" i="4"/>
  <c r="H120" i="5"/>
  <c r="H117" i="5"/>
  <c r="H109" i="5"/>
  <c r="H101" i="5"/>
  <c r="H78" i="5"/>
  <c r="H70" i="5"/>
  <c r="H55" i="5"/>
  <c r="H47" i="5"/>
  <c r="H39" i="5"/>
  <c r="H31" i="5"/>
  <c r="H16" i="5"/>
  <c r="D14" i="13"/>
  <c r="D15" i="13"/>
  <c r="D16" i="13"/>
  <c r="D17" i="13"/>
  <c r="D18" i="13"/>
  <c r="D13" i="13"/>
  <c r="H18" i="2"/>
  <c r="H14" i="2"/>
  <c r="H15" i="2"/>
  <c r="H16" i="2"/>
  <c r="H17"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13" i="2"/>
  <c r="B26" i="1"/>
  <c r="G25" i="1"/>
  <c r="F25" i="1"/>
  <c r="H121" i="5" l="1"/>
  <c r="D109" i="5"/>
  <c r="E109" i="5"/>
  <c r="F109" i="5"/>
  <c r="G109" i="5"/>
  <c r="C109" i="5"/>
  <c r="D101" i="5"/>
  <c r="E101" i="5"/>
  <c r="F101" i="5"/>
  <c r="G101" i="5"/>
  <c r="C101" i="5"/>
  <c r="C39" i="5"/>
  <c r="D120" i="5" l="1"/>
  <c r="E120" i="5"/>
  <c r="F120" i="5"/>
  <c r="G120" i="5"/>
  <c r="C120" i="5"/>
  <c r="D117" i="5"/>
  <c r="E117" i="5"/>
  <c r="F117" i="5"/>
  <c r="G117" i="5"/>
  <c r="C117" i="5"/>
  <c r="D55" i="5"/>
  <c r="E55" i="5"/>
  <c r="F55" i="5"/>
  <c r="G55" i="5"/>
  <c r="C55" i="5"/>
  <c r="D70" i="5"/>
  <c r="E70" i="5"/>
  <c r="F70" i="5"/>
  <c r="G70" i="5"/>
  <c r="C70" i="5"/>
  <c r="D78" i="5"/>
  <c r="E78" i="5"/>
  <c r="F78" i="5"/>
  <c r="G78" i="5"/>
  <c r="C78" i="5"/>
  <c r="D47" i="5"/>
  <c r="E47" i="5"/>
  <c r="F47" i="5"/>
  <c r="G47" i="5"/>
  <c r="C47" i="5"/>
  <c r="D31" i="5"/>
  <c r="E31" i="5"/>
  <c r="F31" i="5"/>
  <c r="G31" i="5"/>
  <c r="D39" i="5"/>
  <c r="E39" i="5"/>
  <c r="F39" i="5"/>
  <c r="G39" i="5"/>
  <c r="G16" i="5"/>
  <c r="D25" i="1" l="1"/>
  <c r="E25" i="1" l="1"/>
  <c r="C25" i="1" l="1"/>
  <c r="B25" i="1"/>
  <c r="C31" i="5"/>
  <c r="C121" i="5" l="1"/>
  <c r="F121" i="5"/>
  <c r="D121" i="5"/>
  <c r="E121" i="5"/>
  <c r="G121" i="5"/>
</calcChain>
</file>

<file path=xl/sharedStrings.xml><?xml version="1.0" encoding="utf-8"?>
<sst xmlns="http://schemas.openxmlformats.org/spreadsheetml/2006/main" count="761" uniqueCount="313">
  <si>
    <t>January</t>
  </si>
  <si>
    <t>February</t>
  </si>
  <si>
    <t>March</t>
  </si>
  <si>
    <t>April</t>
  </si>
  <si>
    <t>May</t>
  </si>
  <si>
    <t>June</t>
  </si>
  <si>
    <t>July</t>
  </si>
  <si>
    <t>August</t>
  </si>
  <si>
    <t>September</t>
  </si>
  <si>
    <t>October</t>
  </si>
  <si>
    <t>November</t>
  </si>
  <si>
    <t>December</t>
  </si>
  <si>
    <t>Subtotal</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</si>
  <si>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</si>
  <si>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</si>
  <si>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</si>
  <si>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</si>
  <si>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</si>
  <si>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</si>
  <si>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</si>
  <si>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</si>
  <si>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</si>
  <si>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</si>
  <si>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</si>
  <si>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</si>
  <si>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</si>
  <si>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</si>
  <si>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</si>
  <si>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</si>
  <si>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</si>
  <si>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</si>
  <si>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</si>
  <si>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</si>
  <si>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</si>
  <si>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</si>
  <si>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</si>
  <si>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</si>
  <si>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</si>
  <si>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</si>
  <si>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</si>
  <si>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</si>
  <si>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</si>
  <si>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</si>
  <si>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</si>
  <si>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</si>
  <si>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</si>
  <si>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</si>
  <si>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</si>
  <si>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</si>
  <si>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</si>
  <si>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</si>
  <si>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</si>
  <si>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</si>
  <si>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</si>
  <si>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</si>
  <si>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</si>
  <si>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</si>
  <si>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</si>
  <si>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</si>
  <si>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</si>
  <si>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</si>
  <si>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</si>
  <si>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</si>
  <si>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</si>
  <si>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</si>
  <si>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</si>
  <si>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</si>
  <si>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</si>
  <si>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</si>
  <si>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</si>
  <si>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</si>
  <si>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</si>
  <si>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</si>
  <si>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</si>
  <si>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</si>
  <si>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Structuring</t>
  </si>
  <si>
    <t>Other</t>
  </si>
  <si>
    <t>Relationship</t>
  </si>
  <si>
    <t>Customer</t>
  </si>
  <si>
    <t>Agent</t>
  </si>
  <si>
    <t>Employee</t>
  </si>
  <si>
    <t>Total</t>
  </si>
  <si>
    <t>Less than 1%</t>
  </si>
  <si>
    <t>Suspicious Activity Category</t>
  </si>
  <si>
    <t>Minimal gaming with large transactions</t>
  </si>
  <si>
    <t>Suspicious intra-casino funds transfers</t>
  </si>
  <si>
    <t>Suspicious use of counter checks or markers</t>
  </si>
  <si>
    <t>Sub-Total</t>
  </si>
  <si>
    <t>Fraud</t>
  </si>
  <si>
    <t>Check</t>
  </si>
  <si>
    <t>Changes spelling or arrangement of name</t>
  </si>
  <si>
    <t>Multiple individuals with same or similar identities</t>
  </si>
  <si>
    <t>Provided questionable or false documentation</t>
  </si>
  <si>
    <t>Refused or avoided request for documentation</t>
  </si>
  <si>
    <t>Single individual with multiple identities</t>
  </si>
  <si>
    <t>Exchanges small bills for large bills or vice versa</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</si>
  <si>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</si>
  <si>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</si>
  <si>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</si>
  <si>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</si>
  <si>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</si>
  <si>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</si>
  <si>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Transaction out of pattern for customer(s)</t>
  </si>
  <si>
    <t>Bribery or gratuity</t>
  </si>
  <si>
    <t>Elder financial exploitation</t>
  </si>
  <si>
    <t>Embezzlement/theft/disappearance of funds</t>
  </si>
  <si>
    <t>Forgeries</t>
  </si>
  <si>
    <t>Identity theft</t>
  </si>
  <si>
    <t>Suspicious use of multiple locations</t>
  </si>
  <si>
    <t>Transaction with no apparent economic, business, or lawful purpose</t>
  </si>
  <si>
    <t>Two or more individuals working together</t>
  </si>
  <si>
    <t>Customer cancels transaction to avoid BSA reporting and recordkeeping requirements</t>
  </si>
  <si>
    <t>Suspicious inquiry by customer regarding BSA reporting or recordkeeping requirements</t>
  </si>
  <si>
    <t>Accountant</t>
  </si>
  <si>
    <t>Appraiser</t>
  </si>
  <si>
    <t>Attorney</t>
  </si>
  <si>
    <t>Borrower</t>
  </si>
  <si>
    <t>Director</t>
  </si>
  <si>
    <t>No relationship to institution</t>
  </si>
  <si>
    <t>Officer</t>
  </si>
  <si>
    <t>ACH</t>
  </si>
  <si>
    <t>Business loan</t>
  </si>
  <si>
    <t>Consumer Loan</t>
  </si>
  <si>
    <t>Mail</t>
  </si>
  <si>
    <t>Mass-marketing</t>
  </si>
  <si>
    <t>Pyramid scheme</t>
  </si>
  <si>
    <t>Insurance</t>
  </si>
  <si>
    <t>Proceeds sent to unrelated third party</t>
  </si>
  <si>
    <t>Suspicious life settlement sales insurance (e.g., STOLI's, Viaticals)</t>
  </si>
  <si>
    <t>Suspicious termination of policy or contract</t>
  </si>
  <si>
    <t>Unclear or no insurable interest</t>
  </si>
  <si>
    <t>Suspicious receipt of government payments/benefits</t>
  </si>
  <si>
    <t>Trade Based Money Laundering/Black Market Peso Exchange</t>
  </si>
  <si>
    <t>Mortgage Fraud</t>
  </si>
  <si>
    <t>Appraisal fraud</t>
  </si>
  <si>
    <t>Loan Modification fraud</t>
  </si>
  <si>
    <t>Reverse mortgage fraud</t>
  </si>
  <si>
    <t>Account takeover</t>
  </si>
  <si>
    <t>Misuse of position or self-dealing</t>
  </si>
  <si>
    <t>Suspected public/private corruption (domestic)</t>
  </si>
  <si>
    <t>Suspected public/private corruption (foreign)</t>
  </si>
  <si>
    <t>Suspicious use of informal value transfer system</t>
  </si>
  <si>
    <t>Unauthorized electronic intrusion</t>
  </si>
  <si>
    <t>Unlicensed or unregistered MSB</t>
  </si>
  <si>
    <t>Insider trading</t>
  </si>
  <si>
    <t>Misappropriation</t>
  </si>
  <si>
    <t>Known or suspected terrorist/terrorist organization</t>
  </si>
  <si>
    <t>Regulator</t>
  </si>
  <si>
    <t>Federal Reserve Board</t>
  </si>
  <si>
    <t>Federal Deposit Insurance Corporation</t>
  </si>
  <si>
    <t>Comptroller of the Currency</t>
  </si>
  <si>
    <t>National Credit Union Administration</t>
  </si>
  <si>
    <t>Unspecified</t>
  </si>
  <si>
    <t>Excessive insurance</t>
  </si>
  <si>
    <t>Unauthorized pooling</t>
  </si>
  <si>
    <t>Bonds/Notes</t>
  </si>
  <si>
    <t>Commercial mortgage</t>
  </si>
  <si>
    <t>Commercial paper</t>
  </si>
  <si>
    <t>Credit card</t>
  </si>
  <si>
    <t>Debit card</t>
  </si>
  <si>
    <t>Forex transactions</t>
  </si>
  <si>
    <t>Futures/Options on futures</t>
  </si>
  <si>
    <t>Hedge fund</t>
  </si>
  <si>
    <t>Home equity line of credit</t>
  </si>
  <si>
    <t>Home equity loan</t>
  </si>
  <si>
    <t>Insurance/Annuity products</t>
  </si>
  <si>
    <t>Mutual fund</t>
  </si>
  <si>
    <t>Options on securities</t>
  </si>
  <si>
    <t>Prepaid access</t>
  </si>
  <si>
    <t>Residential mortgage</t>
  </si>
  <si>
    <t>Security futures products</t>
  </si>
  <si>
    <t>Stocks</t>
  </si>
  <si>
    <t>Bank/Cashier's check</t>
  </si>
  <si>
    <t>Foreign currency</t>
  </si>
  <si>
    <t>Funds transfer</t>
  </si>
  <si>
    <t>Gaming instruments</t>
  </si>
  <si>
    <t>Government payment</t>
  </si>
  <si>
    <t>Money orders</t>
  </si>
  <si>
    <t>Personal/Business check</t>
  </si>
  <si>
    <t>Travelers checks</t>
  </si>
  <si>
    <t>U.S. Currency</t>
  </si>
  <si>
    <t>Product Type</t>
  </si>
  <si>
    <t>Type of Instrument Type(s)/Payment Mechanism(s)</t>
  </si>
  <si>
    <t>Month</t>
  </si>
  <si>
    <t>Filings (Overall)</t>
  </si>
  <si>
    <t>Percentage (Overall)</t>
  </si>
  <si>
    <t>*Some SAR filings may list multiple instrument type(s)/payment mechanism(s).</t>
  </si>
  <si>
    <t>*Some SAR filings may list multiple product types.</t>
  </si>
  <si>
    <t>*Some SAR filings may list multiple suspicious activities.</t>
  </si>
  <si>
    <t>Suspicion concerning the source of funds</t>
  </si>
  <si>
    <t>Suspicion concerning the physical condition of funds</t>
  </si>
  <si>
    <t>Securities/Futures/Options</t>
  </si>
  <si>
    <t>*Some Suspicious Activity Reports may list a subject (or multiple subjects) with multiple relationships to the financial institution.</t>
  </si>
  <si>
    <t>Other Suspicious Activities</t>
  </si>
  <si>
    <t>Money Laundering</t>
  </si>
  <si>
    <t>Identification Documentation</t>
  </si>
  <si>
    <t xml:space="preserve">Exhibit 8:   Number of Filings by Product Type(s) involved in the suspicious activity by </t>
  </si>
  <si>
    <r>
      <t xml:space="preserve">Filings </t>
    </r>
    <r>
      <rPr>
        <sz val="10"/>
        <color indexed="9"/>
        <rFont val="Copperplate Gothic Light"/>
        <family val="2"/>
      </rPr>
      <t>(Overall)</t>
    </r>
  </si>
  <si>
    <r>
      <t xml:space="preserve">Percentage </t>
    </r>
    <r>
      <rPr>
        <sz val="10"/>
        <color indexed="9"/>
        <rFont val="Copperplate Gothic Light"/>
        <family val="2"/>
      </rPr>
      <t>(Overall)</t>
    </r>
  </si>
  <si>
    <t>Terrorist Financing</t>
  </si>
  <si>
    <t>2014</t>
  </si>
  <si>
    <t>Exhibit 1:  Filings by Year &amp; Month by Loan or Finance Companies*</t>
  </si>
  <si>
    <t>Total Filings:</t>
  </si>
  <si>
    <t>-</t>
  </si>
  <si>
    <t>Federal Housing Finance Agency</t>
  </si>
  <si>
    <t>2015</t>
  </si>
  <si>
    <t>Fraud - Other</t>
  </si>
  <si>
    <t>Structuring - Other</t>
  </si>
  <si>
    <t>2016</t>
  </si>
  <si>
    <t>Wire</t>
  </si>
  <si>
    <t>U.S. Securities and Exchange Commission</t>
  </si>
  <si>
    <t>2017</t>
  </si>
  <si>
    <t>2018</t>
  </si>
  <si>
    <t>Chip walking</t>
  </si>
  <si>
    <t>Unknown source of chips</t>
  </si>
  <si>
    <t>Advance fee</t>
  </si>
  <si>
    <t>Healthcare/Public or private health insurance</t>
  </si>
  <si>
    <t>Ponzi scheme</t>
  </si>
  <si>
    <t>Securities fraud</t>
  </si>
  <si>
    <t>Provided questionable or false identification</t>
  </si>
  <si>
    <t>Funnel account</t>
  </si>
  <si>
    <t>Application fraud</t>
  </si>
  <si>
    <t>Foreclosure/Short sale fraud</t>
  </si>
  <si>
    <t>Origination fraud</t>
  </si>
  <si>
    <t>Human smuggling</t>
  </si>
  <si>
    <t>Human trafficking</t>
  </si>
  <si>
    <t>Transaction(s) involving foreign high risk jurisdiction</t>
  </si>
  <si>
    <t>Market manipulation</t>
  </si>
  <si>
    <t>Wash trading</t>
  </si>
  <si>
    <t>Alters or cancels transaction to avoid BSA recordkeeping requirement</t>
  </si>
  <si>
    <t>Alters or cancels transactions to avoid CTR requirement</t>
  </si>
  <si>
    <t>Transaction(s) below BSA recordkeeping threshold</t>
  </si>
  <si>
    <t>Transaction(s) below CTR threshold</t>
  </si>
  <si>
    <t>Against Financial Institution(s)</t>
  </si>
  <si>
    <r>
      <t>Cyber Event</t>
    </r>
    <r>
      <rPr>
        <b/>
        <sz val="10"/>
        <color indexed="60"/>
        <rFont val="Symbol"/>
        <family val="1"/>
        <charset val="2"/>
      </rPr>
      <t>àà</t>
    </r>
  </si>
  <si>
    <r>
      <t>Gaming Activities</t>
    </r>
    <r>
      <rPr>
        <b/>
        <sz val="10"/>
        <color indexed="60"/>
        <rFont val="Symbol"/>
        <family val="1"/>
        <charset val="2"/>
      </rPr>
      <t>à</t>
    </r>
  </si>
  <si>
    <t>Inquiry about end of business day</t>
  </si>
  <si>
    <t>Market manipulation/Wash trading</t>
  </si>
  <si>
    <r>
      <t>Customer cancels transaction to avoid BSA reporting and recordkeeping requirements</t>
    </r>
    <r>
      <rPr>
        <sz val="10"/>
        <color indexed="60"/>
        <rFont val="Calibri"/>
        <family val="2"/>
      </rPr>
      <t>†</t>
    </r>
  </si>
  <si>
    <t>Insurance - Other</t>
  </si>
  <si>
    <r>
      <t>Other</t>
    </r>
    <r>
      <rPr>
        <b/>
        <sz val="10"/>
        <color indexed="60"/>
        <rFont val="Century Gothic"/>
        <family val="2"/>
      </rPr>
      <t>*</t>
    </r>
  </si>
  <si>
    <r>
      <t>Advance fee</t>
    </r>
    <r>
      <rPr>
        <b/>
        <sz val="10"/>
        <color indexed="60"/>
        <rFont val="Century Gothic"/>
        <family val="2"/>
      </rPr>
      <t>*</t>
    </r>
  </si>
  <si>
    <r>
      <t>Ponzi scheme</t>
    </r>
    <r>
      <rPr>
        <b/>
        <sz val="10"/>
        <color indexed="60"/>
        <rFont val="Century Gothic"/>
        <family val="2"/>
      </rPr>
      <t>*</t>
    </r>
  </si>
  <si>
    <r>
      <t>Securities fraud</t>
    </r>
    <r>
      <rPr>
        <b/>
        <sz val="10"/>
        <color indexed="60"/>
        <rFont val="Century Gothic"/>
        <family val="2"/>
      </rPr>
      <t>*</t>
    </r>
  </si>
  <si>
    <r>
      <t>Chip walking</t>
    </r>
    <r>
      <rPr>
        <b/>
        <sz val="10"/>
        <color indexed="60"/>
        <rFont val="Century Gothic"/>
        <family val="2"/>
      </rPr>
      <t>*</t>
    </r>
  </si>
  <si>
    <r>
      <t>Unknown source of chips</t>
    </r>
    <r>
      <rPr>
        <b/>
        <sz val="10"/>
        <color indexed="60"/>
        <rFont val="Century Gothic"/>
        <family val="2"/>
      </rPr>
      <t>*</t>
    </r>
  </si>
  <si>
    <r>
      <t>Suspicious intra-casino funds transfers</t>
    </r>
    <r>
      <rPr>
        <b/>
        <sz val="10"/>
        <color indexed="60"/>
        <rFont val="Calibri"/>
        <family val="2"/>
      </rPr>
      <t>†</t>
    </r>
  </si>
  <si>
    <r>
      <t>Inquiry about end of business day</t>
    </r>
    <r>
      <rPr>
        <b/>
        <sz val="10"/>
        <color indexed="60"/>
        <rFont val="Calibri"/>
        <family val="2"/>
      </rPr>
      <t>†</t>
    </r>
  </si>
  <si>
    <r>
      <t>Provided questionable or false identification</t>
    </r>
    <r>
      <rPr>
        <b/>
        <sz val="10"/>
        <color rgb="FFC00000"/>
        <rFont val="Century Gothic"/>
        <family val="2"/>
      </rPr>
      <t>*</t>
    </r>
  </si>
  <si>
    <r>
      <t>Funnel account</t>
    </r>
    <r>
      <rPr>
        <b/>
        <sz val="10"/>
        <color indexed="60"/>
        <rFont val="Century Gothic"/>
        <family val="2"/>
      </rPr>
      <t>*</t>
    </r>
  </si>
  <si>
    <r>
      <t>Application fraud</t>
    </r>
    <r>
      <rPr>
        <b/>
        <sz val="10"/>
        <color indexed="60"/>
        <rFont val="Century Gothic"/>
        <family val="2"/>
      </rPr>
      <t>*</t>
    </r>
  </si>
  <si>
    <r>
      <t>Origination fraud</t>
    </r>
    <r>
      <rPr>
        <b/>
        <sz val="10"/>
        <color indexed="60"/>
        <rFont val="Century Gothic"/>
        <family val="2"/>
      </rPr>
      <t>*</t>
    </r>
  </si>
  <si>
    <r>
      <t>Reverse mortgage fraud</t>
    </r>
    <r>
      <rPr>
        <b/>
        <sz val="10"/>
        <color indexed="60"/>
        <rFont val="Calibri"/>
        <family val="2"/>
      </rPr>
      <t>†</t>
    </r>
  </si>
  <si>
    <r>
      <t>Human smuggling</t>
    </r>
    <r>
      <rPr>
        <b/>
        <sz val="10"/>
        <color indexed="60"/>
        <rFont val="Century Gothic"/>
        <family val="2"/>
      </rPr>
      <t>*</t>
    </r>
  </si>
  <si>
    <r>
      <t>Human trafficking</t>
    </r>
    <r>
      <rPr>
        <b/>
        <sz val="10"/>
        <color indexed="60"/>
        <rFont val="Century Gothic"/>
        <family val="2"/>
      </rPr>
      <t>*</t>
    </r>
  </si>
  <si>
    <r>
      <t>Transaction(s) involving foreign high risk jurisdiction</t>
    </r>
    <r>
      <rPr>
        <b/>
        <sz val="10"/>
        <color indexed="60"/>
        <rFont val="Century Gothic"/>
        <family val="2"/>
      </rPr>
      <t>*</t>
    </r>
  </si>
  <si>
    <r>
      <t>Unauthorized electronic intrusion</t>
    </r>
    <r>
      <rPr>
        <b/>
        <sz val="10"/>
        <color indexed="60"/>
        <rFont val="Calibri"/>
        <family val="2"/>
      </rPr>
      <t>†</t>
    </r>
  </si>
  <si>
    <r>
      <t>Market manipulation</t>
    </r>
    <r>
      <rPr>
        <b/>
        <sz val="10"/>
        <color indexed="60"/>
        <rFont val="Century Gothic"/>
        <family val="2"/>
      </rPr>
      <t>*</t>
    </r>
  </si>
  <si>
    <r>
      <t>Market manipulation/Wash trading</t>
    </r>
    <r>
      <rPr>
        <b/>
        <sz val="10"/>
        <color indexed="60"/>
        <rFont val="Calibri"/>
        <family val="2"/>
      </rPr>
      <t>†</t>
    </r>
  </si>
  <si>
    <r>
      <t>Wash trading</t>
    </r>
    <r>
      <rPr>
        <b/>
        <sz val="10"/>
        <color indexed="60"/>
        <rFont val="Century Gothic"/>
        <family val="2"/>
      </rPr>
      <t>*</t>
    </r>
  </si>
  <si>
    <r>
      <rPr>
        <b/>
        <sz val="10"/>
        <color indexed="60"/>
        <rFont val="Symbol"/>
        <family val="1"/>
        <charset val="2"/>
      </rPr>
      <t>à</t>
    </r>
    <r>
      <rPr>
        <sz val="10"/>
        <color indexed="60"/>
        <rFont val="Symbol"/>
        <family val="1"/>
        <charset val="2"/>
      </rPr>
      <t xml:space="preserve"> </t>
    </r>
    <r>
      <rPr>
        <sz val="8"/>
        <rFont val="Century Gothic"/>
        <family val="2"/>
      </rPr>
      <t>New Header (replaces Casinos)</t>
    </r>
  </si>
  <si>
    <r>
      <rPr>
        <b/>
        <sz val="10"/>
        <color indexed="60"/>
        <rFont val="Calibri"/>
        <family val="2"/>
      </rPr>
      <t>†</t>
    </r>
    <r>
      <rPr>
        <sz val="10"/>
        <color indexed="60"/>
        <rFont val="Calibri"/>
        <family val="2"/>
      </rPr>
      <t xml:space="preserve"> </t>
    </r>
    <r>
      <rPr>
        <sz val="8"/>
        <rFont val="Century Gothic"/>
        <family val="2"/>
      </rPr>
      <t>Suspicious Activity types that are no longer available on the SAR as of August 2018.</t>
    </r>
  </si>
  <si>
    <r>
      <t>Deposit account</t>
    </r>
    <r>
      <rPr>
        <b/>
        <sz val="10"/>
        <color rgb="FFC00000"/>
        <rFont val="Century Gothic"/>
        <family val="2"/>
      </rPr>
      <t>*</t>
    </r>
  </si>
  <si>
    <r>
      <t>Microcap securities</t>
    </r>
    <r>
      <rPr>
        <b/>
        <sz val="10"/>
        <color rgb="FFC00000"/>
        <rFont val="Century Gothic"/>
        <family val="2"/>
      </rPr>
      <t>*</t>
    </r>
  </si>
  <si>
    <r>
      <t>Penny stocks/Microcap securities</t>
    </r>
    <r>
      <rPr>
        <b/>
        <sz val="10"/>
        <color rgb="FFC00000"/>
        <rFont val="Century Gothic"/>
        <family val="2"/>
      </rPr>
      <t>†</t>
    </r>
  </si>
  <si>
    <r>
      <rPr>
        <b/>
        <sz val="10"/>
        <color indexed="60"/>
        <rFont val="Calibri"/>
        <family val="2"/>
      </rPr>
      <t>†</t>
    </r>
    <r>
      <rPr>
        <sz val="10"/>
        <color indexed="60"/>
        <rFont val="Calibri"/>
        <family val="2"/>
      </rPr>
      <t xml:space="preserve"> </t>
    </r>
    <r>
      <rPr>
        <sz val="8"/>
        <rFont val="Century Gothic"/>
        <family val="2"/>
      </rPr>
      <t>Suspicious Activity types that are no longer available on the SAR as of August 2018. Penny stocks/Microcap securities is rolled over to the added product type of Microcap securities.</t>
    </r>
  </si>
  <si>
    <t>Securities/Futures/Options - Other</t>
  </si>
  <si>
    <t>Gaming Activities - Other</t>
  </si>
  <si>
    <t>Terrorist Financing - Other</t>
  </si>
  <si>
    <t>Cyber Event - Other</t>
  </si>
  <si>
    <t>Money Laundering - Other</t>
  </si>
  <si>
    <t>Other Suspicious Activities - Other</t>
  </si>
  <si>
    <t>Mortgage Fraud - Other</t>
  </si>
  <si>
    <t>Identification Documentation - Other</t>
  </si>
  <si>
    <t>Suspicious Activity Type</t>
  </si>
  <si>
    <t>Excessive or unusual cash borrowing against policy/annuity</t>
  </si>
  <si>
    <t>Little or no concern for product performance penalties, fees, or tax consequences</t>
  </si>
  <si>
    <t>2019</t>
  </si>
  <si>
    <t xml:space="preserve">                 August 13, 2014 through December 31, 2019</t>
  </si>
  <si>
    <t xml:space="preserve">                August 13, 2014 through December 31, 2019</t>
  </si>
  <si>
    <t>Note: Statistical data for Suspicious Activity Reports is continuously updated as information is processed. For this reason, there may be minor discrepancies between the statistical figures contained in the various portions of this report.</t>
  </si>
  <si>
    <t>*Statistics generated for this report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t>
  </si>
  <si>
    <t>Note:  Statistical data for Suspicious Activity Reports is continuously updated as information is processed. For this reason, there may be minor discrepancies between the statistical figures contained in the various portions of this report.</t>
  </si>
  <si>
    <t>Consumer loan</t>
  </si>
  <si>
    <t>Credit/Debit card</t>
  </si>
  <si>
    <t>Against financial institution customer(s)</t>
  </si>
  <si>
    <t>Loan modification fraud</t>
  </si>
  <si>
    <t>Misuse of "free look"/cooling-off/right of rescission</t>
  </si>
  <si>
    <r>
      <t>Misuse of "free look"/cooling-off/right of rescission</t>
    </r>
    <r>
      <rPr>
        <b/>
        <sz val="10"/>
        <color indexed="60"/>
        <rFont val="Calibri"/>
        <family val="2"/>
      </rPr>
      <t>†</t>
    </r>
  </si>
  <si>
    <r>
      <rPr>
        <b/>
        <sz val="10"/>
        <color indexed="60"/>
        <rFont val="Arial"/>
        <family val="2"/>
      </rPr>
      <t>*</t>
    </r>
    <r>
      <rPr>
        <sz val="10"/>
        <color indexed="60"/>
        <rFont val="Arial"/>
        <family val="2"/>
      </rPr>
      <t xml:space="preserve"> </t>
    </r>
    <r>
      <rPr>
        <sz val="8"/>
        <rFont val="Century Gothic"/>
        <family val="2"/>
      </rPr>
      <t>New option added to the SAR as of August 2018.</t>
    </r>
  </si>
  <si>
    <r>
      <rPr>
        <b/>
        <sz val="10"/>
        <color indexed="60"/>
        <rFont val="Symbol"/>
        <family val="1"/>
        <charset val="2"/>
      </rPr>
      <t>àà</t>
    </r>
    <r>
      <rPr>
        <sz val="10"/>
        <color indexed="60"/>
        <rFont val="Symbol"/>
        <family val="1"/>
        <charset val="2"/>
      </rPr>
      <t xml:space="preserve"> </t>
    </r>
    <r>
      <rPr>
        <sz val="8"/>
        <rFont val="Century Gothic"/>
        <family val="2"/>
      </rPr>
      <t>New Category</t>
    </r>
  </si>
  <si>
    <r>
      <t>Against financial institution(s)</t>
    </r>
    <r>
      <rPr>
        <b/>
        <sz val="10"/>
        <color indexed="60"/>
        <rFont val="Calibri"/>
        <family val="2"/>
      </rPr>
      <t>*</t>
    </r>
  </si>
  <si>
    <r>
      <t>Against financial institution customer(s)</t>
    </r>
    <r>
      <rPr>
        <b/>
        <sz val="10"/>
        <color indexed="60"/>
        <rFont val="Century Gothic"/>
        <family val="2"/>
      </rPr>
      <t>*</t>
    </r>
  </si>
  <si>
    <r>
      <rPr>
        <b/>
        <sz val="10"/>
        <color indexed="60"/>
        <rFont val="Arial"/>
        <family val="2"/>
      </rPr>
      <t xml:space="preserve">* </t>
    </r>
    <r>
      <rPr>
        <sz val="8"/>
        <rFont val="Century Gothic"/>
        <family val="2"/>
      </rPr>
      <t>New option added to the SAR as of August 2018.</t>
    </r>
  </si>
  <si>
    <t>*Numeric discrepancies between the total number of filings and the combined number of filings of states and/or territories are a result of multiple transaction locations listed on one or more Suspicious Activity Reports.</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</si>
  <si>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</si>
  <si>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</si>
  <si>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</si>
  <si>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</si>
  <si>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</si>
  <si>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</si>
  <si>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Owner or controlling shareholder</t>
  </si>
  <si>
    <t>Exhibit 9:  Number of Filings by instrument type(s)/payment mechanism(s) involved in the suspicious activity by Loan or Finance Companies*</t>
  </si>
  <si>
    <t xml:space="preserve">                 Loan or Finance Companies*</t>
  </si>
  <si>
    <t>Exhibit 7:  Filings by Affiliation or Relationship by Loan or Finance Companies*</t>
  </si>
  <si>
    <t>Exhibit 6:  Number of Filings by Primary Federal Regulator by Loan or Finance Companies</t>
  </si>
  <si>
    <t>Exhibit 5:  Number of Filings by Type of Suspicious Activity by Loan or Finance Companies*</t>
  </si>
  <si>
    <t>Exhibit 4:  Number of Filings by Type of Suspicious Activity by Loan or Finance Companies*</t>
  </si>
  <si>
    <t>Exhibit 3:  Number of Filings Ranked by States &amp; Territories by Loan or Finance Companies</t>
  </si>
  <si>
    <t>Exhibit 2:  Filings by States and Territories by Loan or Finance Companies</t>
  </si>
  <si>
    <t>Counterfeit Instruments</t>
  </si>
  <si>
    <t>Internal Revenue Service</t>
  </si>
  <si>
    <t>Swap, hybrid, or other derivatives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</si>
</sst>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color indexed="8"/>
      <name val="Arial"/>
      <family val="2"/>
    </font>
    <font>
      <sz val="10"/>
      <color indexed="8"/>
      <name val="Arial"/>
      <family val="2"/>
    </font>
    <font>
      <sz val="8"/>
      <color indexed="8"/>
      <name val="Arial"/>
      <family val="2"/>
    </font>
    <font>
      <sz val="10"/>
      <name val="Arial"/>
      <family val="2"/>
    </font>
    <font>
      <sz val="10"/>
      <name val="Arial"/>
      <family val="2"/>
    </font>
    <font>
      <b/>
      <sz val="11"/>
      <color indexed="8"/>
      <name val="Arial"/>
      <family val="2"/>
    </font>
    <font>
      <sz val="11"/>
      <color indexed="8"/>
      <name val="Arial"/>
      <family val="2"/>
    </font>
    <font>
      <sz val="12"/>
      <color indexed="8"/>
      <name val="Imprint MT Shadow"/>
      <family val="5"/>
    </font>
    <font>
      <sz val="11"/>
      <color indexed="8"/>
      <name val="Verdana"/>
      <family val="2"/>
    </font>
    <font>
      <sz val="10"/>
      <color indexed="8"/>
      <name val="Verdana"/>
      <family val="2"/>
    </font>
    <font>
      <b/>
      <sz val="10"/>
      <color indexed="8"/>
      <name val="Century Gothic"/>
      <family val="2"/>
    </font>
    <font>
      <sz val="10"/>
      <name val="Century Gothic"/>
      <family val="2"/>
    </font>
    <font>
      <sz val="10"/>
      <color indexed="8"/>
      <name val="Century Gothic"/>
      <family val="2"/>
    </font>
    <font>
      <b/>
      <sz val="10"/>
      <name val="Century Gothic"/>
      <family val="2"/>
    </font>
    <font>
      <sz val="8"/>
      <name val="Century Gothic"/>
      <family val="2"/>
    </font>
    <font>
      <sz val="8"/>
      <color indexed="8"/>
      <name val="Century Gothic"/>
      <family val="2"/>
    </font>
    <font>
      <b/>
      <sz val="8"/>
      <color indexed="8"/>
      <name val="Century Gothic"/>
      <family val="2"/>
    </font>
    <font>
      <sz val="10"/>
      <color indexed="9"/>
      <name val="Copperplate Gothic Light"/>
      <family val="2"/>
    </font>
    <font>
      <sz val="10"/>
      <color indexed="8"/>
      <name val="Times New Roman"/>
      <family val="1"/>
    </font>
    <font>
      <sz val="10"/>
      <name val="Times New Roman"/>
      <family val="1"/>
    </font>
    <font>
      <sz val="11"/>
      <color indexed="8"/>
      <name val="Century Gothic"/>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i/>
      <sz val="11"/>
      <color theme="1"/>
      <name val="Imprint MT Shadow"/>
      <family val="5"/>
    </font>
    <font>
      <b/>
      <i/>
      <u val="double"/>
      <sz val="11"/>
      <color theme="1"/>
      <name val="Imprint MT Shadow"/>
      <family val="5"/>
    </font>
    <font>
      <sz val="11"/>
      <color theme="1"/>
      <name val="Imprint MT Shadow"/>
      <family val="5"/>
    </font>
    <font>
      <sz val="12"/>
      <color indexed="8"/>
      <name val="Calibri"/>
      <family val="2"/>
      <scheme val="minor"/>
    </font>
    <font>
      <sz val="10"/>
      <color theme="1"/>
      <name val="Century Gothic"/>
      <family val="2"/>
    </font>
    <font>
      <sz val="10"/>
      <color theme="0"/>
      <name val="Copperplate Gothic Light"/>
      <family val="2"/>
    </font>
    <font>
      <b/>
      <sz val="10"/>
      <color theme="1"/>
      <name val="Century Gothic"/>
      <family val="2"/>
    </font>
    <font>
      <b/>
      <i/>
      <sz val="10"/>
      <color theme="1"/>
      <name val="Century Gothic"/>
      <family val="2"/>
    </font>
    <font>
      <b/>
      <i/>
      <u/>
      <sz val="10"/>
      <color theme="1"/>
      <name val="Century Gothic"/>
      <family val="2"/>
    </font>
    <font>
      <b/>
      <i/>
      <u val="double"/>
      <sz val="10"/>
      <color theme="1"/>
      <name val="Century Gothic"/>
      <family val="2"/>
    </font>
    <font>
      <b/>
      <sz val="10"/>
      <color theme="0"/>
      <name val="Copperplate Gothic Light"/>
      <family val="2"/>
    </font>
    <font>
      <b/>
      <sz val="10"/>
      <color theme="0"/>
      <name val="Copperplate Gothic Bold"/>
      <family val="2"/>
    </font>
    <font>
      <b/>
      <sz val="10"/>
      <color theme="0"/>
      <name val="Century Gothic"/>
      <family val="2"/>
    </font>
    <font>
      <sz val="10"/>
      <color indexed="8"/>
      <name val="Century Gothic"/>
      <family val="2"/>
    </font>
    <font>
      <sz val="10"/>
      <color theme="0"/>
      <name val="Copperplate Gothic Light"/>
      <family val="2"/>
    </font>
    <font>
      <sz val="10"/>
      <name val="Arial"/>
      <family val="2"/>
    </font>
    <font>
      <sz val="10"/>
      <name val="Century Gothic"/>
      <family val="2"/>
    </font>
    <font>
      <sz val="10"/>
      <color theme="1"/>
      <name val="Century Gothic"/>
      <family val="2"/>
    </font>
    <font>
      <b/>
      <sz val="10"/>
      <color indexed="60"/>
      <name val="Symbol"/>
      <family val="1"/>
      <charset val="2"/>
    </font>
    <font>
      <sz val="10"/>
      <color indexed="60"/>
      <name val="Calibri"/>
      <family val="2"/>
    </font>
    <font>
      <sz val="10"/>
      <color rgb="FFC00000"/>
      <name val="Arial"/>
      <family val="2"/>
    </font>
    <font>
      <sz val="10"/>
      <color indexed="60"/>
      <name val="Symbol"/>
      <family val="1"/>
      <charset val="2"/>
    </font>
    <font>
      <sz val="10"/>
      <color indexed="60"/>
      <name val="Arial"/>
      <family val="2"/>
    </font>
    <font>
      <b/>
      <sz val="10"/>
      <color indexed="60"/>
      <name val="Calibri"/>
      <family val="2"/>
    </font>
    <font>
      <b/>
      <sz val="10"/>
      <color indexed="60"/>
      <name val="Century Gothic"/>
      <family val="2"/>
    </font>
    <font>
      <b/>
      <sz val="10"/>
      <color rgb="FFC00000"/>
      <name val="Century Gothic"/>
      <family val="2"/>
    </font>
    <font>
      <b/>
      <sz val="10"/>
      <color indexed="60"/>
      <name val="Arial"/>
      <family val="2"/>
    </font>
    <font>
      <sz val="10"/>
      <color theme="1"/>
      <name val="Century Gothic"/>
      <family val="2"/>
    </font>
    <font>
      <sz val="10"/>
      <color indexed="8"/>
      <name val="Century Gothic"/>
      <family val="2"/>
    </font>
    <font>
      <sz val="10"/>
      <color theme="0"/>
      <name val="Copperplate Gothic Light"/>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59999389629810485"/>
        <bgColor theme="8" tint="0.59999389629810485"/>
      </patternFill>
    </fill>
    <fill>
      <patternFill patternType="solid">
        <fgColor theme="8"/>
        <bgColor indexed="64"/>
      </patternFill>
    </fill>
    <fill>
      <patternFill patternType="solid">
        <fgColor theme="8" tint="0.79998168889431442"/>
        <bgColor theme="8" tint="0.79998168889431442"/>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bottom style="thin">
        <color theme="0"/>
      </bottom>
      <diagonal/>
    </border>
    <border>
      <left/>
      <right style="thin">
        <color theme="0"/>
      </right>
      <top style="thin">
        <color theme="0"/>
      </top>
      <bottom style="double">
        <color theme="0"/>
      </bottom>
      <diagonal/>
    </border>
    <border>
      <left style="thin">
        <color theme="0"/>
      </left>
      <right style="thin">
        <color theme="0"/>
      </right>
      <top style="thin">
        <color theme="0"/>
      </top>
      <bottom style="double">
        <color theme="0"/>
      </bottom>
      <diagonal/>
    </border>
    <border>
      <left style="thin">
        <color theme="0"/>
      </left>
      <right/>
      <top style="thin">
        <color theme="0"/>
      </top>
      <bottom style="double">
        <color theme="0"/>
      </bottom>
      <diagonal/>
    </border>
    <border>
      <left style="thin">
        <color theme="0"/>
      </left>
      <right/>
      <top style="thick">
        <color theme="0"/>
      </top>
      <bottom/>
      <diagonal/>
    </border>
    <border>
      <left/>
      <right/>
      <top style="thick">
        <color theme="0"/>
      </top>
      <bottom/>
      <diagonal/>
    </border>
    <border>
      <left style="thin">
        <color indexed="64"/>
      </left>
      <right/>
      <top/>
      <bottom/>
      <diagonal/>
    </border>
  </borders>
  <cellStyleXfs count="418">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4" applyNumberFormat="0" applyAlignment="0" applyProtection="0"/>
    <xf numFmtId="0" fontId="30" fillId="28" borderId="5"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9" applyNumberFormat="0" applyFill="0" applyAlignment="0" applyProtection="0"/>
    <xf numFmtId="0" fontId="38"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32" borderId="10" applyNumberFormat="0" applyFont="0" applyAlignment="0" applyProtection="0"/>
    <xf numFmtId="0" fontId="39" fillId="27" borderId="11" applyNumberForma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32" borderId="10" applyNumberFormat="0" applyFont="0" applyAlignment="0" applyProtection="0"/>
    <xf numFmtId="0" fontId="40" fillId="0" borderId="0" applyNumberFormat="0" applyFill="0" applyBorder="0" applyAlignment="0" applyProtection="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32" borderId="10" applyNumberFormat="0" applyFont="0" applyAlignment="0" applyProtection="0"/>
    <xf numFmtId="0" fontId="40" fillId="0" borderId="0" applyNumberFormat="0" applyFill="0" applyBorder="0" applyAlignment="0" applyProtection="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32" borderId="10" applyNumberFormat="0" applyFont="0" applyAlignment="0" applyProtection="0"/>
    <xf numFmtId="0" fontId="1" fillId="0" borderId="0"/>
  </cellStyleXfs>
  <cellXfs count="219">
    <xf numFmtId="0" fontId="0" fillId="0" borderId="0" xfId="0"/>
    <xf numFmtId="0" fontId="6" fillId="0" borderId="0" xfId="0" applyFont="1"/>
    <xf numFmtId="0" fontId="5" fillId="0" borderId="0" xfId="0" applyFont="1"/>
    <xf numFmtId="0" fontId="6" fillId="0" borderId="0" xfId="0" applyFont="1" applyAlignment="1">
      <alignment horizontal="left"/>
    </xf>
    <xf numFmtId="0" fontId="7" fillId="0" borderId="0" xfId="0" applyFont="1"/>
    <xf numFmtId="0" fontId="6" fillId="0" borderId="0" xfId="0" applyFont="1" applyAlignment="1">
      <alignment horizontal="center"/>
    </xf>
    <xf numFmtId="0" fontId="43" fillId="0" borderId="0" xfId="0" applyFont="1"/>
    <xf numFmtId="0" fontId="43" fillId="0" borderId="0" xfId="0" applyFont="1" applyAlignment="1">
      <alignment horizontal="left"/>
    </xf>
    <xf numFmtId="3" fontId="43" fillId="0" borderId="0" xfId="0" applyNumberFormat="1" applyFont="1"/>
    <xf numFmtId="0" fontId="11" fillId="0" borderId="0" xfId="0" applyFont="1"/>
    <xf numFmtId="0" fontId="10" fillId="0" borderId="0" xfId="0" applyFont="1" applyAlignment="1">
      <alignment horizontal="left"/>
    </xf>
    <xf numFmtId="0" fontId="44" fillId="0" borderId="0" xfId="0" applyFont="1"/>
    <xf numFmtId="0" fontId="43" fillId="0" borderId="0" xfId="0" applyFont="1" applyAlignment="1">
      <alignment horizontal="center"/>
    </xf>
    <xf numFmtId="0" fontId="11" fillId="0" borderId="0" xfId="0" applyFont="1" applyBorder="1" applyAlignment="1">
      <alignment horizontal="left"/>
    </xf>
    <xf numFmtId="0" fontId="0" fillId="0" borderId="0" xfId="0" applyAlignment="1">
      <alignment wrapText="1"/>
    </xf>
    <xf numFmtId="0" fontId="45" fillId="0" borderId="0" xfId="52" applyFont="1" applyBorder="1" applyAlignment="1">
      <alignment horizontal="right" vertical="top" wrapText="1"/>
    </xf>
    <xf numFmtId="3" fontId="46" fillId="0" borderId="0" xfId="52" applyNumberFormat="1" applyFont="1" applyBorder="1"/>
    <xf numFmtId="0" fontId="47" fillId="0" borderId="0" xfId="52" applyFont="1" applyBorder="1"/>
    <xf numFmtId="0" fontId="12" fillId="0" borderId="0" xfId="0" applyFont="1"/>
    <xf numFmtId="0" fontId="13" fillId="0" borderId="0" xfId="0" applyFont="1"/>
    <xf numFmtId="0" fontId="14" fillId="0" borderId="0" xfId="0" applyFont="1"/>
    <xf numFmtId="3" fontId="14" fillId="0" borderId="0" xfId="0" applyNumberFormat="1" applyFont="1" applyBorder="1"/>
    <xf numFmtId="43" fontId="14" fillId="0" borderId="0" xfId="0" applyNumberFormat="1" applyFont="1"/>
    <xf numFmtId="0" fontId="14" fillId="0" borderId="0" xfId="0" applyFont="1" applyBorder="1" applyAlignment="1">
      <alignment horizontal="left" wrapText="1"/>
    </xf>
    <xf numFmtId="41" fontId="14" fillId="0" borderId="0" xfId="0" applyNumberFormat="1" applyFont="1" applyBorder="1" applyAlignment="1">
      <alignment horizontal="center"/>
    </xf>
    <xf numFmtId="0" fontId="48" fillId="0" borderId="0" xfId="0" applyFont="1"/>
    <xf numFmtId="0" fontId="15" fillId="0" borderId="0" xfId="0" applyFont="1" applyAlignment="1">
      <alignment horizontal="left"/>
    </xf>
    <xf numFmtId="0" fontId="17" fillId="0" borderId="0" xfId="0" applyFont="1"/>
    <xf numFmtId="0" fontId="17" fillId="0" borderId="0" xfId="0" applyFont="1" applyAlignment="1">
      <alignment horizontal="left"/>
    </xf>
    <xf numFmtId="0" fontId="15" fillId="0" borderId="0" xfId="0" applyFont="1" applyBorder="1" applyAlignment="1">
      <alignment horizontal="left"/>
    </xf>
    <xf numFmtId="3" fontId="49" fillId="0" borderId="0" xfId="0" applyNumberFormat="1" applyFont="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xf numFmtId="0" fontId="50" fillId="0" borderId="0" xfId="0" applyFont="1" applyBorder="1" applyAlignment="1">
      <alignment horizontal="center" vertical="center"/>
    </xf>
    <xf numFmtId="0" fontId="50" fillId="0" borderId="0" xfId="0" applyNumberFormat="1" applyFont="1" applyBorder="1" applyAlignment="1">
      <alignment horizontal="center" vertical="center"/>
    </xf>
    <xf numFmtId="0" fontId="15" fillId="0" borderId="0" xfId="0" applyFont="1"/>
    <xf numFmtId="0" fontId="50" fillId="0" borderId="0" xfId="37" applyFont="1" applyBorder="1" applyAlignment="1">
      <alignment horizontal="center" vertical="center" wrapText="1"/>
    </xf>
    <xf numFmtId="10" fontId="15" fillId="0" borderId="0" xfId="37" applyNumberFormat="1" applyFont="1" applyFill="1" applyBorder="1"/>
    <xf numFmtId="10" fontId="15" fillId="0" borderId="0" xfId="37" applyNumberFormat="1" applyFont="1" applyFill="1" applyBorder="1" applyAlignment="1">
      <alignment horizontal="right"/>
    </xf>
    <xf numFmtId="0" fontId="50" fillId="0" borderId="0" xfId="52" applyFont="1" applyBorder="1" applyAlignment="1">
      <alignment horizontal="center" vertical="center" wrapText="1"/>
    </xf>
    <xf numFmtId="0" fontId="50" fillId="0" borderId="0" xfId="43" applyFont="1" applyBorder="1" applyAlignment="1">
      <alignment horizontal="center" vertical="center" wrapText="1"/>
    </xf>
    <xf numFmtId="0" fontId="15" fillId="0" borderId="0" xfId="0" applyFont="1" applyBorder="1" applyAlignment="1">
      <alignment horizontal="center"/>
    </xf>
    <xf numFmtId="0" fontId="49" fillId="0" borderId="0" xfId="52" applyFont="1" applyBorder="1" applyAlignment="1">
      <alignment horizontal="left" vertical="top" wrapText="1"/>
    </xf>
    <xf numFmtId="10" fontId="15" fillId="0" borderId="0" xfId="43" applyNumberFormat="1" applyFont="1" applyFill="1" applyBorder="1" applyAlignment="1">
      <alignment horizontal="right"/>
    </xf>
    <xf numFmtId="0" fontId="20" fillId="0" borderId="0" xfId="0" applyFont="1" applyBorder="1" applyAlignment="1">
      <alignment horizontal="left"/>
    </xf>
    <xf numFmtId="0" fontId="20" fillId="0" borderId="0" xfId="0" applyFont="1" applyBorder="1"/>
    <xf numFmtId="0" fontId="21" fillId="0" borderId="0" xfId="0" applyFont="1" applyBorder="1"/>
    <xf numFmtId="0" fontId="20" fillId="0" borderId="0" xfId="0" applyFont="1" applyBorder="1" applyAlignment="1">
      <alignment horizontal="center"/>
    </xf>
    <xf numFmtId="0" fontId="15" fillId="0" borderId="0" xfId="0" applyFont="1" applyAlignment="1">
      <alignment horizontal="center"/>
    </xf>
    <xf numFmtId="0" fontId="51" fillId="0" borderId="0" xfId="52" applyFont="1" applyBorder="1" applyAlignment="1">
      <alignment horizontal="left" vertical="top" wrapText="1"/>
    </xf>
    <xf numFmtId="0" fontId="16" fillId="0" borderId="0" xfId="0" applyFont="1" applyBorder="1" applyAlignment="1">
      <alignment horizontal="left" vertical="top" wrapText="1"/>
    </xf>
    <xf numFmtId="0" fontId="52" fillId="0" borderId="0" xfId="52" applyFont="1" applyBorder="1" applyAlignment="1">
      <alignment horizontal="right" vertical="top" wrapText="1"/>
    </xf>
    <xf numFmtId="3" fontId="53" fillId="0" borderId="0" xfId="52" applyNumberFormat="1" applyFont="1" applyBorder="1" applyAlignment="1">
      <alignment horizontal="right"/>
    </xf>
    <xf numFmtId="0" fontId="16" fillId="0" borderId="0" xfId="0" applyFont="1" applyBorder="1" applyAlignment="1"/>
    <xf numFmtId="0" fontId="18" fillId="0" borderId="0" xfId="0" applyFont="1" applyBorder="1" applyAlignment="1">
      <alignment horizontal="left" vertical="top" wrapText="1"/>
    </xf>
    <xf numFmtId="3" fontId="54" fillId="0" borderId="0" xfId="52" applyNumberFormat="1" applyFont="1" applyBorder="1"/>
    <xf numFmtId="0" fontId="49" fillId="0" borderId="0" xfId="52" applyFont="1" applyBorder="1"/>
    <xf numFmtId="0" fontId="20" fillId="0" borderId="0" xfId="0" applyFont="1" applyFill="1" applyBorder="1" applyAlignment="1">
      <alignment horizontal="left"/>
    </xf>
    <xf numFmtId="0" fontId="50" fillId="0" borderId="0" xfId="52" applyFont="1" applyBorder="1" applyAlignment="1">
      <alignment horizontal="center" vertical="center"/>
    </xf>
    <xf numFmtId="0" fontId="17" fillId="0" borderId="0" xfId="0" applyFont="1" applyBorder="1"/>
    <xf numFmtId="0" fontId="50" fillId="0" borderId="0" xfId="0" applyFont="1" applyFill="1" applyBorder="1" applyAlignment="1">
      <alignment horizontal="center" vertical="center"/>
    </xf>
    <xf numFmtId="0" fontId="20" fillId="0" borderId="0" xfId="0" applyFont="1"/>
    <xf numFmtId="1" fontId="50" fillId="0" borderId="0" xfId="0" applyNumberFormat="1" applyFont="1" applyBorder="1" applyAlignment="1">
      <alignment horizontal="center" vertical="center"/>
    </xf>
    <xf numFmtId="41" fontId="20" fillId="0" borderId="0" xfId="0" applyNumberFormat="1" applyFont="1" applyBorder="1" applyAlignment="1">
      <alignment horizontal="center"/>
    </xf>
    <xf numFmtId="0" fontId="20" fillId="0" borderId="0" xfId="0" applyFont="1" applyBorder="1" applyAlignment="1">
      <alignment horizontal="left" wrapText="1"/>
    </xf>
    <xf numFmtId="3" fontId="20" fillId="0" borderId="0" xfId="0" applyNumberFormat="1" applyFont="1" applyBorder="1"/>
    <xf numFmtId="43" fontId="20" fillId="0" borderId="0" xfId="0" applyNumberFormat="1" applyFont="1"/>
    <xf numFmtId="0" fontId="15" fillId="0" borderId="0" xfId="37" applyFont="1" applyAlignment="1">
      <alignment horizontal="left"/>
    </xf>
    <xf numFmtId="0" fontId="20" fillId="0" borderId="0" xfId="0" applyFont="1" applyAlignment="1"/>
    <xf numFmtId="0" fontId="51" fillId="0" borderId="0" xfId="52" applyFont="1" applyBorder="1" applyAlignment="1">
      <alignment horizontal="center"/>
    </xf>
    <xf numFmtId="0" fontId="49" fillId="0" borderId="0" xfId="52" applyFont="1" applyBorder="1" applyAlignment="1">
      <alignment horizontal="left" wrapText="1"/>
    </xf>
    <xf numFmtId="0" fontId="51" fillId="0" borderId="0" xfId="52" applyFont="1" applyBorder="1" applyAlignment="1">
      <alignment horizontal="left" wrapText="1"/>
    </xf>
    <xf numFmtId="0" fontId="17" fillId="0" borderId="0" xfId="37" applyFont="1"/>
    <xf numFmtId="0" fontId="6" fillId="0" borderId="0" xfId="37" applyFont="1"/>
    <xf numFmtId="0" fontId="15" fillId="0" borderId="0" xfId="37" applyFont="1"/>
    <xf numFmtId="0" fontId="23" fillId="0" borderId="0" xfId="37" applyFont="1" applyAlignment="1">
      <alignment horizontal="center"/>
    </xf>
    <xf numFmtId="0" fontId="23" fillId="0" borderId="0" xfId="37" applyFont="1"/>
    <xf numFmtId="0" fontId="23" fillId="0" borderId="0" xfId="37" applyFont="1" applyBorder="1" applyAlignment="1">
      <alignment horizontal="center"/>
    </xf>
    <xf numFmtId="0" fontId="55" fillId="0" borderId="0" xfId="37" applyFont="1" applyBorder="1" applyAlignment="1">
      <alignment horizontal="center" vertical="center"/>
    </xf>
    <xf numFmtId="0" fontId="55" fillId="0" borderId="0" xfId="37" applyFont="1" applyBorder="1" applyAlignment="1">
      <alignment horizontal="center" vertical="center" wrapText="1"/>
    </xf>
    <xf numFmtId="0" fontId="50" fillId="0" borderId="0" xfId="37" applyFont="1"/>
    <xf numFmtId="10" fontId="17" fillId="0" borderId="0" xfId="37" applyNumberFormat="1" applyFont="1"/>
    <xf numFmtId="0" fontId="16" fillId="0" borderId="0" xfId="37" applyFont="1"/>
    <xf numFmtId="0" fontId="23" fillId="0" borderId="0" xfId="37" applyFont="1" applyFill="1" applyBorder="1" applyAlignment="1">
      <alignment horizontal="center"/>
    </xf>
    <xf numFmtId="0" fontId="23" fillId="0" borderId="0" xfId="37" applyFont="1" applyBorder="1" applyAlignment="1">
      <alignment horizontal="left"/>
    </xf>
    <xf numFmtId="3" fontId="24" fillId="0" borderId="0" xfId="37" applyNumberFormat="1" applyFont="1" applyBorder="1"/>
    <xf numFmtId="10" fontId="23" fillId="0" borderId="0" xfId="37" applyNumberFormat="1" applyFont="1" applyFill="1" applyBorder="1" applyAlignment="1">
      <alignment horizontal="right"/>
    </xf>
    <xf numFmtId="3" fontId="23" fillId="0" borderId="0" xfId="37" applyNumberFormat="1" applyFont="1" applyFill="1" applyBorder="1"/>
    <xf numFmtId="0" fontId="6" fillId="0" borderId="0" xfId="37" applyFont="1" applyBorder="1"/>
    <xf numFmtId="41" fontId="6" fillId="0" borderId="0" xfId="37" applyNumberFormat="1" applyFont="1"/>
    <xf numFmtId="0" fontId="7" fillId="0" borderId="0" xfId="37" applyFont="1"/>
    <xf numFmtId="0" fontId="7" fillId="0" borderId="0" xfId="37" applyFont="1" applyBorder="1"/>
    <xf numFmtId="0" fontId="20" fillId="0" borderId="0" xfId="0" applyFont="1" applyFill="1" applyAlignment="1">
      <alignment horizontal="left" wrapText="1"/>
    </xf>
    <xf numFmtId="0" fontId="20" fillId="0" borderId="0" xfId="0" applyFont="1" applyFill="1" applyAlignment="1">
      <alignment horizontal="left"/>
    </xf>
    <xf numFmtId="49" fontId="6" fillId="0" borderId="0" xfId="0" applyNumberFormat="1" applyFont="1" applyBorder="1" applyAlignment="1"/>
    <xf numFmtId="3" fontId="6" fillId="0" borderId="0" xfId="0" applyNumberFormat="1" applyFont="1" applyBorder="1" applyAlignment="1"/>
    <xf numFmtId="49" fontId="17" fillId="0" borderId="0" xfId="0" applyNumberFormat="1" applyFont="1" applyBorder="1" applyAlignment="1"/>
    <xf numFmtId="49" fontId="43" fillId="0" borderId="0" xfId="0" applyNumberFormat="1" applyFont="1" applyBorder="1" applyAlignment="1"/>
    <xf numFmtId="3" fontId="43" fillId="0" borderId="0" xfId="0" applyNumberFormat="1" applyFont="1" applyBorder="1" applyAlignment="1"/>
    <xf numFmtId="49" fontId="0" fillId="0" borderId="0" xfId="0" applyNumberFormat="1" applyBorder="1" applyAlignment="1"/>
    <xf numFmtId="3" fontId="0" fillId="0" borderId="0" xfId="0" applyNumberFormat="1" applyBorder="1" applyAlignment="1"/>
    <xf numFmtId="3" fontId="6" fillId="0" borderId="0" xfId="0" applyNumberFormat="1" applyFont="1" applyAlignment="1"/>
    <xf numFmtId="3" fontId="17" fillId="0" borderId="0" xfId="0" applyNumberFormat="1" applyFont="1" applyAlignment="1"/>
    <xf numFmtId="49" fontId="6" fillId="0" borderId="0" xfId="0" applyNumberFormat="1" applyFont="1" applyAlignment="1"/>
    <xf numFmtId="3" fontId="17" fillId="0" borderId="0" xfId="0" applyNumberFormat="1" applyFont="1" applyBorder="1" applyAlignment="1"/>
    <xf numFmtId="3" fontId="16" fillId="0" borderId="0" xfId="0" applyNumberFormat="1" applyFont="1" applyBorder="1" applyAlignment="1"/>
    <xf numFmtId="0" fontId="25" fillId="0" borderId="0" xfId="0" applyFont="1"/>
    <xf numFmtId="49" fontId="25" fillId="0" borderId="0" xfId="0" applyNumberFormat="1" applyFont="1" applyBorder="1" applyAlignment="1"/>
    <xf numFmtId="0" fontId="18" fillId="0" borderId="0" xfId="0" applyFont="1"/>
    <xf numFmtId="3" fontId="16" fillId="0" borderId="0" xfId="0" applyNumberFormat="1" applyFont="1"/>
    <xf numFmtId="0" fontId="50" fillId="0" borderId="13" xfId="0" applyFont="1" applyFill="1" applyBorder="1" applyAlignment="1">
      <alignment horizontal="center" vertical="center"/>
    </xf>
    <xf numFmtId="0" fontId="57" fillId="0" borderId="0" xfId="0" applyFont="1" applyFill="1" applyBorder="1" applyAlignment="1">
      <alignment horizontal="right"/>
    </xf>
    <xf numFmtId="3" fontId="15" fillId="0" borderId="0" xfId="0" applyNumberFormat="1" applyFont="1" applyFill="1" applyBorder="1" applyAlignment="1">
      <alignment horizontal="center"/>
    </xf>
    <xf numFmtId="0" fontId="0" fillId="0" borderId="0" xfId="0" applyFill="1" applyBorder="1" applyAlignment="1"/>
    <xf numFmtId="0" fontId="17" fillId="0" borderId="0" xfId="0" applyFont="1" applyFill="1" applyAlignment="1"/>
    <xf numFmtId="0" fontId="17" fillId="0" borderId="0" xfId="0" applyFont="1" applyFill="1"/>
    <xf numFmtId="0" fontId="6" fillId="0" borderId="0" xfId="0" applyFont="1" applyFill="1"/>
    <xf numFmtId="0" fontId="0" fillId="0" borderId="0" xfId="0" applyAlignment="1">
      <alignment wrapText="1"/>
    </xf>
    <xf numFmtId="3" fontId="49" fillId="0" borderId="0" xfId="0" applyNumberFormat="1" applyFont="1"/>
    <xf numFmtId="0" fontId="15" fillId="33" borderId="15" xfId="0" applyFont="1" applyFill="1" applyBorder="1" applyAlignment="1">
      <alignment horizontal="left"/>
    </xf>
    <xf numFmtId="3" fontId="17" fillId="33" borderId="16" xfId="0" applyNumberFormat="1" applyFont="1" applyFill="1" applyBorder="1" applyAlignment="1">
      <alignment horizontal="right"/>
    </xf>
    <xf numFmtId="3" fontId="17" fillId="33" borderId="17" xfId="0" applyNumberFormat="1" applyFont="1" applyFill="1" applyBorder="1" applyAlignment="1">
      <alignment horizontal="right"/>
    </xf>
    <xf numFmtId="0" fontId="15" fillId="35" borderId="15" xfId="0" applyFont="1" applyFill="1" applyBorder="1" applyAlignment="1">
      <alignment horizontal="left"/>
    </xf>
    <xf numFmtId="3" fontId="17" fillId="35" borderId="16" xfId="0" applyNumberFormat="1" applyFont="1" applyFill="1" applyBorder="1" applyAlignment="1">
      <alignment horizontal="right"/>
    </xf>
    <xf numFmtId="3" fontId="17" fillId="35" borderId="17" xfId="0" applyNumberFormat="1" applyFont="1" applyFill="1" applyBorder="1" applyAlignment="1">
      <alignment horizontal="right"/>
    </xf>
    <xf numFmtId="3" fontId="49" fillId="0" borderId="0" xfId="0" applyNumberFormat="1" applyFont="1" applyAlignment="1"/>
    <xf numFmtId="0" fontId="15" fillId="33" borderId="24" xfId="0" applyFont="1" applyFill="1" applyBorder="1" applyAlignment="1">
      <alignment horizontal="left"/>
    </xf>
    <xf numFmtId="3" fontId="17" fillId="33" borderId="19" xfId="0" applyNumberFormat="1" applyFont="1" applyFill="1" applyBorder="1" applyAlignment="1">
      <alignment horizontal="right"/>
    </xf>
    <xf numFmtId="3" fontId="17" fillId="33" borderId="18" xfId="0" applyNumberFormat="1" applyFont="1" applyFill="1" applyBorder="1" applyAlignment="1">
      <alignment horizontal="right"/>
    </xf>
    <xf numFmtId="0" fontId="56" fillId="34" borderId="23" xfId="0" applyFont="1" applyFill="1" applyBorder="1" applyAlignment="1">
      <alignment horizontal="center" vertical="center"/>
    </xf>
    <xf numFmtId="0" fontId="56" fillId="34" borderId="21" xfId="0" applyFont="1" applyFill="1" applyBorder="1" applyAlignment="1">
      <alignment horizontal="center" vertical="center"/>
    </xf>
    <xf numFmtId="0" fontId="56" fillId="34" borderId="22" xfId="0" applyFont="1" applyFill="1" applyBorder="1" applyAlignment="1">
      <alignment horizontal="center" vertical="center"/>
    </xf>
    <xf numFmtId="0" fontId="57" fillId="34" borderId="0" xfId="0" applyFont="1" applyFill="1" applyBorder="1" applyAlignment="1">
      <alignment horizontal="right"/>
    </xf>
    <xf numFmtId="0" fontId="15" fillId="33" borderId="23" xfId="0" applyFont="1" applyFill="1" applyBorder="1" applyAlignment="1">
      <alignment horizontal="right"/>
    </xf>
    <xf numFmtId="3" fontId="15" fillId="33" borderId="22" xfId="0" applyNumberFormat="1" applyFont="1" applyFill="1" applyBorder="1" applyAlignment="1">
      <alignment horizontal="right"/>
    </xf>
    <xf numFmtId="0" fontId="15" fillId="35" borderId="25" xfId="0" applyFont="1" applyFill="1" applyBorder="1" applyAlignment="1">
      <alignment horizontal="left"/>
    </xf>
    <xf numFmtId="3" fontId="17" fillId="35" borderId="26" xfId="0" applyNumberFormat="1" applyFont="1" applyFill="1" applyBorder="1" applyAlignment="1">
      <alignment horizontal="right"/>
    </xf>
    <xf numFmtId="3" fontId="17" fillId="35" borderId="27" xfId="0" applyNumberFormat="1" applyFont="1" applyFill="1" applyBorder="1" applyAlignment="1">
      <alignment horizontal="right"/>
    </xf>
    <xf numFmtId="0" fontId="0" fillId="0" borderId="0" xfId="0" applyAlignment="1">
      <alignment wrapText="1"/>
    </xf>
    <xf numFmtId="0" fontId="49" fillId="0" borderId="0" xfId="52" applyFont="1" applyBorder="1" applyAlignment="1">
      <alignment horizontal="left" vertical="top"/>
    </xf>
    <xf numFmtId="0" fontId="49" fillId="0" borderId="0" xfId="370" applyFont="1" applyBorder="1" applyAlignment="1">
      <alignment horizontal="left" vertical="top" wrapText="1"/>
    </xf>
    <xf numFmtId="3" fontId="49" fillId="0" borderId="0" xfId="370" applyNumberFormat="1" applyFont="1"/>
    <xf numFmtId="3" fontId="58" fillId="0" borderId="0" xfId="0" applyNumberFormat="1" applyFont="1" applyBorder="1" applyAlignment="1">
      <alignment horizontal="right"/>
    </xf>
    <xf numFmtId="0" fontId="50" fillId="0" borderId="14" xfId="0" applyFont="1" applyFill="1" applyBorder="1" applyAlignment="1">
      <alignment horizontal="center" vertical="center"/>
    </xf>
    <xf numFmtId="3" fontId="2" fillId="0" borderId="0" xfId="376" applyNumberFormat="1"/>
    <xf numFmtId="3" fontId="2" fillId="0" borderId="0" xfId="376" applyNumberFormat="1"/>
    <xf numFmtId="3" fontId="2" fillId="0" borderId="0" xfId="376" applyNumberFormat="1"/>
    <xf numFmtId="3" fontId="2" fillId="0" borderId="0" xfId="376" applyNumberFormat="1"/>
    <xf numFmtId="3" fontId="17" fillId="0" borderId="0" xfId="376" applyNumberFormat="1" applyFont="1" applyAlignment="1"/>
    <xf numFmtId="3" fontId="2" fillId="0" borderId="0" xfId="376" applyNumberFormat="1"/>
    <xf numFmtId="3" fontId="2" fillId="0" borderId="0" xfId="376" applyNumberFormat="1"/>
    <xf numFmtId="3" fontId="2" fillId="0" borderId="0" xfId="376" applyNumberFormat="1"/>
    <xf numFmtId="3" fontId="2" fillId="0" borderId="0" xfId="376" applyNumberFormat="1"/>
    <xf numFmtId="3" fontId="2" fillId="0" borderId="0" xfId="376" applyNumberFormat="1"/>
    <xf numFmtId="3" fontId="62" fillId="0" borderId="0" xfId="0" applyNumberFormat="1" applyFont="1"/>
    <xf numFmtId="0" fontId="61" fillId="0" borderId="0" xfId="0" applyFont="1" applyBorder="1" applyAlignment="1">
      <alignment horizontal="left" vertical="top" wrapText="1"/>
    </xf>
    <xf numFmtId="3" fontId="49" fillId="0" borderId="0" xfId="52" applyNumberFormat="1" applyFont="1" applyBorder="1" applyAlignment="1">
      <alignment horizontal="right"/>
    </xf>
    <xf numFmtId="0" fontId="59" fillId="0" borderId="14" xfId="0" applyFont="1" applyFill="1" applyBorder="1" applyAlignment="1">
      <alignment horizontal="center" vertical="center"/>
    </xf>
    <xf numFmtId="0" fontId="49" fillId="0" borderId="0" xfId="0" applyFont="1"/>
    <xf numFmtId="0" fontId="65" fillId="0" borderId="0" xfId="0" applyFont="1"/>
    <xf numFmtId="0" fontId="20" fillId="0" borderId="0" xfId="0" applyFont="1" applyFill="1" applyAlignment="1">
      <alignment horizontal="left" wrapText="1"/>
    </xf>
    <xf numFmtId="3" fontId="72" fillId="0" borderId="0" xfId="0" applyNumberFormat="1" applyFont="1"/>
    <xf numFmtId="3" fontId="73" fillId="0" borderId="0" xfId="0" applyNumberFormat="1" applyFont="1" applyBorder="1" applyAlignment="1"/>
    <xf numFmtId="3" fontId="72" fillId="0" borderId="0" xfId="0" applyNumberFormat="1" applyFont="1" applyAlignment="1"/>
    <xf numFmtId="3" fontId="72" fillId="0" borderId="0" xfId="52" applyNumberFormat="1" applyFont="1" applyBorder="1" applyAlignment="1">
      <alignment horizontal="right"/>
    </xf>
    <xf numFmtId="0" fontId="74" fillId="0" borderId="0" xfId="52" applyFont="1" applyBorder="1" applyAlignment="1">
      <alignment horizontal="center" vertical="center"/>
    </xf>
    <xf numFmtId="3" fontId="73" fillId="0" borderId="0" xfId="0" applyNumberFormat="1" applyFont="1" applyBorder="1" applyAlignment="1">
      <alignment horizontal="right"/>
    </xf>
    <xf numFmtId="0" fontId="74" fillId="0" borderId="20" xfId="0" applyFont="1" applyFill="1" applyBorder="1" applyAlignment="1">
      <alignment horizontal="center" vertical="center"/>
    </xf>
    <xf numFmtId="0" fontId="19" fillId="0" borderId="0" xfId="0" applyFont="1" applyBorder="1" applyAlignment="1">
      <alignment wrapText="1"/>
    </xf>
    <xf numFmtId="0" fontId="51" fillId="0" borderId="0" xfId="0" applyFont="1"/>
    <xf numFmtId="3" fontId="1" fillId="0" borderId="0" xfId="417" applyNumberFormat="1"/>
    <xf numFmtId="3" fontId="49" fillId="0" borderId="0" xfId="417" applyNumberFormat="1" applyFont="1"/>
    <xf numFmtId="0" fontId="0" fillId="0" borderId="0" xfId="0" applyBorder="1" applyAlignment="1">
      <alignment wrapText="1"/>
    </xf>
    <xf numFmtId="0" fontId="0" fillId="0" borderId="0" xfId="0" applyAlignment="1">
      <alignment wrapText="1"/>
    </xf>
    <xf numFmtId="0" fontId="0" fillId="0" borderId="0" xfId="0" applyBorder="1" applyAlignment="1">
      <alignment wrapText="1"/>
    </xf>
    <xf numFmtId="0" fontId="20" fillId="0" borderId="30" xfId="0" applyFont="1" applyBorder="1" applyAlignment="1">
      <alignment horizontal="left" vertical="center" wrapText="1"/>
    </xf>
    <xf numFmtId="0" fontId="19" fillId="0" borderId="0" xfId="0" applyFont="1" applyBorder="1" applyAlignment="1">
      <alignment vertical="center" wrapText="1"/>
    </xf>
    <xf numFmtId="0" fontId="20" fillId="0" borderId="0" xfId="0" applyFont="1" applyFill="1" applyAlignment="1">
      <alignment wrapText="1"/>
    </xf>
    <xf numFmtId="0" fontId="15" fillId="0" borderId="0" xfId="0" applyFont="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xf numFmtId="0" fontId="15" fillId="0" borderId="0" xfId="0" applyFont="1" applyBorder="1" applyAlignment="1">
      <alignment horizontal="left" wrapText="1"/>
    </xf>
    <xf numFmtId="0" fontId="15" fillId="0" borderId="0" xfId="0" applyFont="1" applyFill="1" applyBorder="1" applyAlignment="1">
      <alignment horizontal="left"/>
    </xf>
    <xf numFmtId="0" fontId="17" fillId="33" borderId="19" xfId="0" applyFont="1" applyFill="1" applyBorder="1" applyAlignment="1">
      <alignment horizontal="center"/>
    </xf>
    <xf numFmtId="0" fontId="17" fillId="35" borderId="16" xfId="0" applyFont="1" applyFill="1" applyBorder="1" applyAlignment="1">
      <alignment horizontal="center"/>
    </xf>
    <xf numFmtId="3" fontId="17" fillId="33" borderId="16" xfId="0" applyNumberFormat="1" applyFont="1" applyFill="1" applyBorder="1" applyAlignment="1">
      <alignment horizontal="center"/>
    </xf>
    <xf numFmtId="3" fontId="17" fillId="35" borderId="16" xfId="0" applyNumberFormat="1" applyFont="1" applyFill="1" applyBorder="1" applyAlignment="1">
      <alignment horizontal="center"/>
    </xf>
    <xf numFmtId="10" fontId="15" fillId="0" borderId="0" xfId="37" applyNumberFormat="1" applyFont="1" applyFill="1" applyBorder="1" applyAlignment="1">
      <alignment horizontal="center"/>
    </xf>
    <xf numFmtId="10" fontId="15" fillId="0" borderId="0" xfId="43" applyNumberFormat="1" applyFont="1" applyFill="1" applyBorder="1" applyAlignment="1">
      <alignment horizontal="center"/>
    </xf>
    <xf numFmtId="10" fontId="15" fillId="0" borderId="0" xfId="37" applyNumberFormat="1" applyFont="1" applyFill="1" applyAlignment="1">
      <alignment horizontal="center"/>
    </xf>
    <xf numFmtId="3" fontId="17" fillId="0" borderId="0" xfId="0" applyNumberFormat="1" applyFont="1" applyBorder="1" applyAlignment="1">
      <alignment horizontal="center"/>
    </xf>
    <xf numFmtId="3" fontId="16" fillId="0" borderId="0" xfId="0" applyNumberFormat="1" applyFont="1" applyBorder="1" applyAlignment="1">
      <alignment horizontal="center"/>
    </xf>
    <xf numFmtId="0" fontId="20" fillId="0" borderId="0" xfId="0" applyFont="1" applyBorder="1" applyAlignment="1">
      <alignment horizontal="left" vertical="center" wrapText="1"/>
    </xf>
    <xf numFmtId="0" fontId="15" fillId="0" borderId="0" xfId="0" applyFont="1" applyAlignment="1">
      <alignment horizontal="left"/>
    </xf>
    <xf numFmtId="0" fontId="16" fillId="0" borderId="0" xfId="0" applyFont="1" applyAlignment="1"/>
    <xf numFmtId="0" fontId="17" fillId="0" borderId="0" xfId="0" applyFont="1" applyAlignment="1">
      <alignment horizontal="left"/>
    </xf>
    <xf numFmtId="3" fontId="15" fillId="34" borderId="28" xfId="0" applyNumberFormat="1" applyFont="1" applyFill="1" applyBorder="1" applyAlignment="1">
      <alignment horizontal="center"/>
    </xf>
    <xf numFmtId="0" fontId="0" fillId="0" borderId="29" xfId="0" applyBorder="1" applyAlignment="1"/>
    <xf numFmtId="0" fontId="20" fillId="0" borderId="0" xfId="0" applyFont="1" applyFill="1" applyAlignment="1">
      <alignment horizontal="left" wrapText="1"/>
    </xf>
    <xf numFmtId="0" fontId="15" fillId="0" borderId="0" xfId="0" applyFont="1" applyAlignment="1">
      <alignment horizontal="left" wrapText="1"/>
    </xf>
    <xf numFmtId="0" fontId="16" fillId="0" borderId="0" xfId="0" applyFont="1" applyAlignment="1">
      <alignment wrapText="1"/>
    </xf>
    <xf numFmtId="0" fontId="0" fillId="0" borderId="0" xfId="0" applyBorder="1" applyAlignment="1">
      <alignment vertical="center" wrapText="1"/>
    </xf>
    <xf numFmtId="0" fontId="15" fillId="0" borderId="0" xfId="37" applyFont="1" applyAlignment="1">
      <alignment horizontal="left" wrapText="1"/>
    </xf>
    <xf numFmtId="0" fontId="8" fillId="0" borderId="0" xfId="37" applyAlignment="1">
      <alignment wrapText="1"/>
    </xf>
    <xf numFmtId="0" fontId="17" fillId="0" borderId="0" xfId="37" applyFont="1" applyAlignment="1">
      <alignment horizontal="left" wrapText="1"/>
    </xf>
    <xf numFmtId="0" fontId="20" fillId="0" borderId="1" xfId="37" applyFont="1" applyBorder="1" applyAlignment="1">
      <alignment horizontal="left" wrapText="1"/>
    </xf>
    <xf numFmtId="0" fontId="8" fillId="0" borderId="2" xfId="37" applyBorder="1" applyAlignment="1">
      <alignment wrapText="1"/>
    </xf>
    <xf numFmtId="0" fontId="8" fillId="0" borderId="3" xfId="37" applyBorder="1" applyAlignment="1">
      <alignment wrapText="1"/>
    </xf>
    <xf numFmtId="0" fontId="20" fillId="0" borderId="0" xfId="0" applyFont="1" applyBorder="1" applyAlignment="1">
      <alignment horizontal="left" wrapText="1"/>
    </xf>
    <xf numFmtId="0" fontId="19" fillId="0" borderId="0" xfId="0" applyFont="1" applyBorder="1" applyAlignment="1">
      <alignment wrapText="1"/>
    </xf>
    <xf numFmtId="0" fontId="19" fillId="0" borderId="0" xfId="0" applyFont="1" applyBorder="1" applyAlignment="1">
      <alignment vertical="center" wrapText="1"/>
    </xf>
    <xf numFmtId="0" fontId="6" fillId="0" borderId="30" xfId="0" applyFont="1" applyBorder="1" applyAlignment="1">
      <alignment wrapText="1"/>
    </xf>
    <xf numFmtId="0" fontId="0" fillId="0" borderId="0" xfId="0" applyBorder="1" applyAlignment="1">
      <alignment wrapText="1"/>
    </xf>
    <xf numFmtId="0" fontId="0" fillId="0" borderId="0" xfId="0" applyAlignment="1">
      <alignment wrapText="1"/>
    </xf>
    <xf numFmtId="0" fontId="15" fillId="0" borderId="0" xfId="37" applyFont="1" applyAlignment="1">
      <alignment horizontal="left"/>
    </xf>
    <xf numFmtId="0" fontId="15" fillId="0" borderId="0" xfId="37" applyFont="1" applyAlignment="1">
      <alignment horizontal="left" vertical="center" wrapText="1"/>
    </xf>
    <xf numFmtId="0" fontId="0" fillId="0" borderId="0" xfId="0" applyAlignment="1">
      <alignment horizontal="left" vertical="center" wrapText="1"/>
    </xf>
  </cellXfs>
  <cellStyles count="418">
    <cellStyle name="20% - Accent1" xfId="1" builtinId="30" customBuiltin="1"/>
    <cellStyle name="20% - Accent1 2" xfId="356"/>
    <cellStyle name="20% - Accent1 2 2" xfId="399"/>
    <cellStyle name="20% - Accent1 3" xfId="377"/>
    <cellStyle name="20% - Accent2" xfId="2" builtinId="34" customBuiltin="1"/>
    <cellStyle name="20% - Accent2 2" xfId="358"/>
    <cellStyle name="20% - Accent2 2 2" xfId="401"/>
    <cellStyle name="20% - Accent2 3" xfId="379"/>
    <cellStyle name="20% - Accent3" xfId="3" builtinId="38" customBuiltin="1"/>
    <cellStyle name="20% - Accent3 2" xfId="360"/>
    <cellStyle name="20% - Accent3 2 2" xfId="403"/>
    <cellStyle name="20% - Accent3 3" xfId="381"/>
    <cellStyle name="20% - Accent4" xfId="4" builtinId="42" customBuiltin="1"/>
    <cellStyle name="20% - Accent4 2" xfId="362"/>
    <cellStyle name="20% - Accent4 2 2" xfId="405"/>
    <cellStyle name="20% - Accent4 3" xfId="383"/>
    <cellStyle name="20% - Accent5" xfId="5" builtinId="46" customBuiltin="1"/>
    <cellStyle name="20% - Accent5 2" xfId="364"/>
    <cellStyle name="20% - Accent5 2 2" xfId="407"/>
    <cellStyle name="20% - Accent5 3" xfId="385"/>
    <cellStyle name="20% - Accent6" xfId="6" builtinId="50" customBuiltin="1"/>
    <cellStyle name="20% - Accent6 2" xfId="366"/>
    <cellStyle name="20% - Accent6 2 2" xfId="409"/>
    <cellStyle name="20% - Accent6 3" xfId="387"/>
    <cellStyle name="40% - Accent1" xfId="7" builtinId="31" customBuiltin="1"/>
    <cellStyle name="40% - Accent1 2" xfId="357"/>
    <cellStyle name="40% - Accent1 2 2" xfId="400"/>
    <cellStyle name="40% - Accent1 3" xfId="378"/>
    <cellStyle name="40% - Accent2" xfId="8" builtinId="35" customBuiltin="1"/>
    <cellStyle name="40% - Accent2 2" xfId="359"/>
    <cellStyle name="40% - Accent2 2 2" xfId="402"/>
    <cellStyle name="40% - Accent2 3" xfId="380"/>
    <cellStyle name="40% - Accent3" xfId="9" builtinId="39" customBuiltin="1"/>
    <cellStyle name="40% - Accent3 2" xfId="361"/>
    <cellStyle name="40% - Accent3 2 2" xfId="404"/>
    <cellStyle name="40% - Accent3 3" xfId="382"/>
    <cellStyle name="40% - Accent4" xfId="10" builtinId="43" customBuiltin="1"/>
    <cellStyle name="40% - Accent4 2" xfId="363"/>
    <cellStyle name="40% - Accent4 2 2" xfId="406"/>
    <cellStyle name="40% - Accent4 3" xfId="384"/>
    <cellStyle name="40% - Accent5" xfId="11" builtinId="47" customBuiltin="1"/>
    <cellStyle name="40% - Accent5 2" xfId="365"/>
    <cellStyle name="40% - Accent5 2 2" xfId="408"/>
    <cellStyle name="40% - Accent5 3" xfId="386"/>
    <cellStyle name="40% - Accent6" xfId="12" builtinId="51" customBuiltin="1"/>
    <cellStyle name="40% - Accent6 2" xfId="367"/>
    <cellStyle name="40% - Accent6 2 2" xfId="410"/>
    <cellStyle name="40% - Accent6 3" xfId="38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0" xfId="37"/>
    <cellStyle name="Normal 10 2" xfId="38"/>
    <cellStyle name="Normal 10 2 2" xfId="39"/>
    <cellStyle name="Normal 10 3" xfId="40"/>
    <cellStyle name="Normal 11" xfId="389"/>
    <cellStyle name="Normal 11 2" xfId="41"/>
    <cellStyle name="Normal 11 3" xfId="42"/>
    <cellStyle name="Normal 11 4" xfId="395"/>
    <cellStyle name="Normal 12" xfId="43"/>
    <cellStyle name="Normal 12 2" xfId="44"/>
    <cellStyle name="Normal 12 2 2" xfId="45"/>
    <cellStyle name="Normal 12 3" xfId="46"/>
    <cellStyle name="Normal 13" xfId="417"/>
    <cellStyle name="Normal 13 2" xfId="47"/>
    <cellStyle name="Normal 13 3" xfId="48"/>
    <cellStyle name="Normal 15 2" xfId="49"/>
    <cellStyle name="Normal 15 2 2" xfId="50"/>
    <cellStyle name="Normal 15 3" xfId="51"/>
    <cellStyle name="Normal 16" xfId="52"/>
    <cellStyle name="Normal 16 2" xfId="53"/>
    <cellStyle name="Normal 16 3" xfId="54"/>
    <cellStyle name="Normal 16 3 2" xfId="370"/>
    <cellStyle name="Normal 16 3 2 2" xfId="412"/>
    <cellStyle name="Normal 16 3 3" xfId="391"/>
    <cellStyle name="Normal 16 4" xfId="55"/>
    <cellStyle name="Normal 16 5" xfId="369"/>
    <cellStyle name="Normal 16 5 2" xfId="411"/>
    <cellStyle name="Normal 16 6" xfId="390"/>
    <cellStyle name="Normal 17" xfId="56"/>
    <cellStyle name="Normal 17 2" xfId="57"/>
    <cellStyle name="Normal 18" xfId="58"/>
    <cellStyle name="Normal 18 2" xfId="59"/>
    <cellStyle name="Normal 19" xfId="60"/>
    <cellStyle name="Normal 19 2" xfId="61"/>
    <cellStyle name="Normal 2" xfId="368"/>
    <cellStyle name="Normal 2 10" xfId="62"/>
    <cellStyle name="Normal 2 10 2" xfId="63"/>
    <cellStyle name="Normal 2 100" xfId="64"/>
    <cellStyle name="Normal 2 101" xfId="65"/>
    <cellStyle name="Normal 2 102" xfId="66"/>
    <cellStyle name="Normal 2 103" xfId="67"/>
    <cellStyle name="Normal 2 104" xfId="68"/>
    <cellStyle name="Normal 2 105" xfId="69"/>
    <cellStyle name="Normal 2 106" xfId="70"/>
    <cellStyle name="Normal 2 106 2" xfId="71"/>
    <cellStyle name="Normal 2 107" xfId="72"/>
    <cellStyle name="Normal 2 107 2" xfId="73"/>
    <cellStyle name="Normal 2 108" xfId="74"/>
    <cellStyle name="Normal 2 108 2" xfId="75"/>
    <cellStyle name="Normal 2 11" xfId="76"/>
    <cellStyle name="Normal 2 11 2" xfId="77"/>
    <cellStyle name="Normal 2 11 2 2" xfId="78"/>
    <cellStyle name="Normal 2 12" xfId="79"/>
    <cellStyle name="Normal 2 12 2" xfId="80"/>
    <cellStyle name="Normal 2 13" xfId="81"/>
    <cellStyle name="Normal 2 14" xfId="82"/>
    <cellStyle name="Normal 2 15" xfId="83"/>
    <cellStyle name="Normal 2 16" xfId="84"/>
    <cellStyle name="Normal 2 17" xfId="85"/>
    <cellStyle name="Normal 2 18" xfId="86"/>
    <cellStyle name="Normal 2 19" xfId="87"/>
    <cellStyle name="Normal 2 2" xfId="88"/>
    <cellStyle name="Normal 2 2 2" xfId="89"/>
    <cellStyle name="Normal 2 20" xfId="90"/>
    <cellStyle name="Normal 2 21" xfId="91"/>
    <cellStyle name="Normal 2 22" xfId="92"/>
    <cellStyle name="Normal 2 23" xfId="93"/>
    <cellStyle name="Normal 2 24" xfId="94"/>
    <cellStyle name="Normal 2 25" xfId="95"/>
    <cellStyle name="Normal 2 26" xfId="96"/>
    <cellStyle name="Normal 2 27" xfId="97"/>
    <cellStyle name="Normal 2 28" xfId="98"/>
    <cellStyle name="Normal 2 29" xfId="99"/>
    <cellStyle name="Normal 2 3" xfId="100"/>
    <cellStyle name="Normal 2 3 2" xfId="101"/>
    <cellStyle name="Normal 2 30" xfId="102"/>
    <cellStyle name="Normal 2 31" xfId="103"/>
    <cellStyle name="Normal 2 32" xfId="104"/>
    <cellStyle name="Normal 2 33" xfId="105"/>
    <cellStyle name="Normal 2 34" xfId="106"/>
    <cellStyle name="Normal 2 35" xfId="107"/>
    <cellStyle name="Normal 2 36" xfId="108"/>
    <cellStyle name="Normal 2 37" xfId="109"/>
    <cellStyle name="Normal 2 38" xfId="110"/>
    <cellStyle name="Normal 2 39" xfId="111"/>
    <cellStyle name="Normal 2 4" xfId="112"/>
    <cellStyle name="Normal 2 4 2" xfId="113"/>
    <cellStyle name="Normal 2 4 3" xfId="114"/>
    <cellStyle name="Normal 2 40" xfId="115"/>
    <cellStyle name="Normal 2 41" xfId="116"/>
    <cellStyle name="Normal 2 42" xfId="117"/>
    <cellStyle name="Normal 2 43" xfId="118"/>
    <cellStyle name="Normal 2 44" xfId="119"/>
    <cellStyle name="Normal 2 45" xfId="120"/>
    <cellStyle name="Normal 2 46" xfId="121"/>
    <cellStyle name="Normal 2 47" xfId="122"/>
    <cellStyle name="Normal 2 48" xfId="123"/>
    <cellStyle name="Normal 2 49" xfId="124"/>
    <cellStyle name="Normal 2 5" xfId="125"/>
    <cellStyle name="Normal 2 5 2" xfId="126"/>
    <cellStyle name="Normal 2 50" xfId="127"/>
    <cellStyle name="Normal 2 51" xfId="128"/>
    <cellStyle name="Normal 2 52" xfId="129"/>
    <cellStyle name="Normal 2 53" xfId="130"/>
    <cellStyle name="Normal 2 54" xfId="131"/>
    <cellStyle name="Normal 2 55" xfId="132"/>
    <cellStyle name="Normal 2 56" xfId="133"/>
    <cellStyle name="Normal 2 57" xfId="134"/>
    <cellStyle name="Normal 2 58" xfId="135"/>
    <cellStyle name="Normal 2 59" xfId="136"/>
    <cellStyle name="Normal 2 6" xfId="137"/>
    <cellStyle name="Normal 2 6 2" xfId="138"/>
    <cellStyle name="Normal 2 60" xfId="139"/>
    <cellStyle name="Normal 2 61" xfId="140"/>
    <cellStyle name="Normal 2 62" xfId="141"/>
    <cellStyle name="Normal 2 63" xfId="142"/>
    <cellStyle name="Normal 2 64" xfId="143"/>
    <cellStyle name="Normal 2 65" xfId="144"/>
    <cellStyle name="Normal 2 66" xfId="145"/>
    <cellStyle name="Normal 2 67" xfId="146"/>
    <cellStyle name="Normal 2 68" xfId="147"/>
    <cellStyle name="Normal 2 69" xfId="148"/>
    <cellStyle name="Normal 2 7" xfId="149"/>
    <cellStyle name="Normal 2 7 2" xfId="150"/>
    <cellStyle name="Normal 2 70" xfId="151"/>
    <cellStyle name="Normal 2 71" xfId="152"/>
    <cellStyle name="Normal 2 72" xfId="153"/>
    <cellStyle name="Normal 2 73" xfId="154"/>
    <cellStyle name="Normal 2 74" xfId="155"/>
    <cellStyle name="Normal 2 75" xfId="156"/>
    <cellStyle name="Normal 2 76" xfId="157"/>
    <cellStyle name="Normal 2 77" xfId="158"/>
    <cellStyle name="Normal 2 78" xfId="159"/>
    <cellStyle name="Normal 2 79" xfId="160"/>
    <cellStyle name="Normal 2 8" xfId="161"/>
    <cellStyle name="Normal 2 8 2" xfId="162"/>
    <cellStyle name="Normal 2 80" xfId="163"/>
    <cellStyle name="Normal 2 81" xfId="164"/>
    <cellStyle name="Normal 2 82" xfId="165"/>
    <cellStyle name="Normal 2 83" xfId="166"/>
    <cellStyle name="Normal 2 84" xfId="167"/>
    <cellStyle name="Normal 2 85" xfId="168"/>
    <cellStyle name="Normal 2 86" xfId="169"/>
    <cellStyle name="Normal 2 87" xfId="170"/>
    <cellStyle name="Normal 2 88" xfId="171"/>
    <cellStyle name="Normal 2 89" xfId="172"/>
    <cellStyle name="Normal 2 9" xfId="173"/>
    <cellStyle name="Normal 2 9 2" xfId="174"/>
    <cellStyle name="Normal 2 90" xfId="175"/>
    <cellStyle name="Normal 2 91" xfId="176"/>
    <cellStyle name="Normal 2 92" xfId="177"/>
    <cellStyle name="Normal 2 93" xfId="178"/>
    <cellStyle name="Normal 2 94" xfId="179"/>
    <cellStyle name="Normal 2 95" xfId="180"/>
    <cellStyle name="Normal 2 96" xfId="181"/>
    <cellStyle name="Normal 2 97" xfId="182"/>
    <cellStyle name="Normal 2 98" xfId="183"/>
    <cellStyle name="Normal 2 99" xfId="184"/>
    <cellStyle name="Normal 21" xfId="185"/>
    <cellStyle name="Normal 21 2" xfId="186"/>
    <cellStyle name="Normal 22" xfId="187"/>
    <cellStyle name="Normal 22 2" xfId="188"/>
    <cellStyle name="Normal 23" xfId="189"/>
    <cellStyle name="Normal 23 2" xfId="190"/>
    <cellStyle name="Normal 24" xfId="191"/>
    <cellStyle name="Normal 24 2" xfId="192"/>
    <cellStyle name="Normal 25" xfId="193"/>
    <cellStyle name="Normal 25 2" xfId="194"/>
    <cellStyle name="Normal 26" xfId="195"/>
    <cellStyle name="Normal 26 2" xfId="196"/>
    <cellStyle name="Normal 27" xfId="197"/>
    <cellStyle name="Normal 27 2" xfId="198"/>
    <cellStyle name="Normal 28" xfId="199"/>
    <cellStyle name="Normal 28 2" xfId="200"/>
    <cellStyle name="Normal 29" xfId="201"/>
    <cellStyle name="Normal 29 2" xfId="202"/>
    <cellStyle name="Normal 29 3" xfId="203"/>
    <cellStyle name="Normal 3" xfId="204"/>
    <cellStyle name="Normal 3 10" xfId="205"/>
    <cellStyle name="Normal 3 11" xfId="206"/>
    <cellStyle name="Normal 3 12" xfId="207"/>
    <cellStyle name="Normal 3 13" xfId="208"/>
    <cellStyle name="Normal 3 14" xfId="209"/>
    <cellStyle name="Normal 3 15" xfId="210"/>
    <cellStyle name="Normal 3 16" xfId="211"/>
    <cellStyle name="Normal 3 17" xfId="212"/>
    <cellStyle name="Normal 3 18" xfId="213"/>
    <cellStyle name="Normal 3 19" xfId="214"/>
    <cellStyle name="Normal 3 2" xfId="215"/>
    <cellStyle name="Normal 3 20" xfId="216"/>
    <cellStyle name="Normal 3 21" xfId="217"/>
    <cellStyle name="Normal 3 22" xfId="218"/>
    <cellStyle name="Normal 3 23" xfId="219"/>
    <cellStyle name="Normal 3 24" xfId="220"/>
    <cellStyle name="Normal 3 25" xfId="221"/>
    <cellStyle name="Normal 3 26" xfId="222"/>
    <cellStyle name="Normal 3 27" xfId="223"/>
    <cellStyle name="Normal 3 28" xfId="224"/>
    <cellStyle name="Normal 3 3" xfId="225"/>
    <cellStyle name="Normal 3 4" xfId="226"/>
    <cellStyle name="Normal 3 5" xfId="227"/>
    <cellStyle name="Normal 3 6" xfId="228"/>
    <cellStyle name="Normal 3 7" xfId="229"/>
    <cellStyle name="Normal 3 8" xfId="230"/>
    <cellStyle name="Normal 3 9" xfId="231"/>
    <cellStyle name="Normal 30" xfId="232"/>
    <cellStyle name="Normal 30 2" xfId="371"/>
    <cellStyle name="Normal 30 2 2" xfId="413"/>
    <cellStyle name="Normal 30 3" xfId="392"/>
    <cellStyle name="Normal 31" xfId="233"/>
    <cellStyle name="Normal 31 2" xfId="372"/>
    <cellStyle name="Normal 31 2 2" xfId="414"/>
    <cellStyle name="Normal 31 3" xfId="393"/>
    <cellStyle name="Normal 32" xfId="234"/>
    <cellStyle name="Normal 33" xfId="235"/>
    <cellStyle name="Normal 34" xfId="236"/>
    <cellStyle name="Normal 34 2" xfId="237"/>
    <cellStyle name="Normal 35" xfId="238"/>
    <cellStyle name="Normal 35 2" xfId="239"/>
    <cellStyle name="Normal 36" xfId="240"/>
    <cellStyle name="Normal 36 2" xfId="241"/>
    <cellStyle name="Normal 37" xfId="242"/>
    <cellStyle name="Normal 37 2" xfId="243"/>
    <cellStyle name="Normal 38" xfId="244"/>
    <cellStyle name="Normal 38 2" xfId="245"/>
    <cellStyle name="Normal 39" xfId="246"/>
    <cellStyle name="Normal 39 2" xfId="247"/>
    <cellStyle name="Normal 4" xfId="248"/>
    <cellStyle name="Normal 4 2" xfId="249"/>
    <cellStyle name="Normal 4 3" xfId="250"/>
    <cellStyle name="Normal 4 4" xfId="251"/>
    <cellStyle name="Normal 40" xfId="252"/>
    <cellStyle name="Normal 40 2" xfId="253"/>
    <cellStyle name="Normal 41" xfId="254"/>
    <cellStyle name="Normal 41 2" xfId="255"/>
    <cellStyle name="Normal 42" xfId="256"/>
    <cellStyle name="Normal 42 2" xfId="257"/>
    <cellStyle name="Normal 43" xfId="258"/>
    <cellStyle name="Normal 43 2" xfId="259"/>
    <cellStyle name="Normal 44" xfId="260"/>
    <cellStyle name="Normal 44 2" xfId="261"/>
    <cellStyle name="Normal 45" xfId="262"/>
    <cellStyle name="Normal 45 2" xfId="263"/>
    <cellStyle name="Normal 46" xfId="264"/>
    <cellStyle name="Normal 46 2" xfId="265"/>
    <cellStyle name="Normal 47" xfId="266"/>
    <cellStyle name="Normal 47 2" xfId="267"/>
    <cellStyle name="Normal 48" xfId="268"/>
    <cellStyle name="Normal 48 2" xfId="269"/>
    <cellStyle name="Normal 49" xfId="270"/>
    <cellStyle name="Normal 49 2" xfId="271"/>
    <cellStyle name="Normal 5" xfId="355"/>
    <cellStyle name="Normal 5 2" xfId="272"/>
    <cellStyle name="Normal 5 2 2" xfId="373"/>
    <cellStyle name="Normal 5 2 2 2" xfId="415"/>
    <cellStyle name="Normal 5 2 3" xfId="394"/>
    <cellStyle name="Normal 5 3" xfId="398"/>
    <cellStyle name="Normal 50" xfId="273"/>
    <cellStyle name="Normal 50 2" xfId="274"/>
    <cellStyle name="Normal 51" xfId="275"/>
    <cellStyle name="Normal 51 2" xfId="276"/>
    <cellStyle name="Normal 52" xfId="277"/>
    <cellStyle name="Normal 52 2" xfId="278"/>
    <cellStyle name="Normal 53" xfId="279"/>
    <cellStyle name="Normal 53 2" xfId="280"/>
    <cellStyle name="Normal 54" xfId="281"/>
    <cellStyle name="Normal 54 2" xfId="282"/>
    <cellStyle name="Normal 55" xfId="283"/>
    <cellStyle name="Normal 55 2" xfId="284"/>
    <cellStyle name="Normal 56" xfId="285"/>
    <cellStyle name="Normal 56 2" xfId="286"/>
    <cellStyle name="Normal 57" xfId="287"/>
    <cellStyle name="Normal 57 2" xfId="288"/>
    <cellStyle name="Normal 58" xfId="289"/>
    <cellStyle name="Normal 58 2" xfId="290"/>
    <cellStyle name="Normal 59" xfId="291"/>
    <cellStyle name="Normal 59 2" xfId="292"/>
    <cellStyle name="Normal 6" xfId="376"/>
    <cellStyle name="Normal 6 2" xfId="293"/>
    <cellStyle name="Normal 60" xfId="294"/>
    <cellStyle name="Normal 60 2" xfId="295"/>
    <cellStyle name="Normal 61" xfId="296"/>
    <cellStyle name="Normal 61 2" xfId="297"/>
    <cellStyle name="Normal 62" xfId="298"/>
    <cellStyle name="Normal 62 2" xfId="299"/>
    <cellStyle name="Normal 63" xfId="300"/>
    <cellStyle name="Normal 63 2" xfId="301"/>
    <cellStyle name="Normal 64" xfId="302"/>
    <cellStyle name="Normal 64 2" xfId="303"/>
    <cellStyle name="Normal 65" xfId="304"/>
    <cellStyle name="Normal 65 2" xfId="305"/>
    <cellStyle name="Normal 66" xfId="306"/>
    <cellStyle name="Normal 66 2" xfId="307"/>
    <cellStyle name="Normal 67" xfId="308"/>
    <cellStyle name="Normal 67 2" xfId="309"/>
    <cellStyle name="Normal 68" xfId="310"/>
    <cellStyle name="Normal 68 2" xfId="311"/>
    <cellStyle name="Normal 69" xfId="312"/>
    <cellStyle name="Normal 69 2" xfId="313"/>
    <cellStyle name="Normal 7" xfId="314"/>
    <cellStyle name="Normal 7 2" xfId="315"/>
    <cellStyle name="Normal 70" xfId="316"/>
    <cellStyle name="Normal 70 2" xfId="317"/>
    <cellStyle name="Normal 71" xfId="318"/>
    <cellStyle name="Normal 71 2" xfId="319"/>
    <cellStyle name="Normal 72" xfId="320"/>
    <cellStyle name="Normal 72 2" xfId="321"/>
    <cellStyle name="Normal 73" xfId="322"/>
    <cellStyle name="Normal 73 2" xfId="323"/>
    <cellStyle name="Normal 74" xfId="324"/>
    <cellStyle name="Normal 74 2" xfId="325"/>
    <cellStyle name="Normal 75" xfId="326"/>
    <cellStyle name="Normal 75 2" xfId="327"/>
    <cellStyle name="Normal 76" xfId="328"/>
    <cellStyle name="Normal 76 2" xfId="329"/>
    <cellStyle name="Normal 77" xfId="330"/>
    <cellStyle name="Normal 77 2" xfId="331"/>
    <cellStyle name="Normal 78" xfId="332"/>
    <cellStyle name="Normal 78 2" xfId="333"/>
    <cellStyle name="Normal 79" xfId="334"/>
    <cellStyle name="Normal 79 2" xfId="335"/>
    <cellStyle name="Normal 8" xfId="336"/>
    <cellStyle name="Normal 8 2" xfId="337"/>
    <cellStyle name="Normal 80" xfId="338"/>
    <cellStyle name="Normal 80 2" xfId="339"/>
    <cellStyle name="Normal 81" xfId="340"/>
    <cellStyle name="Normal 81 2" xfId="341"/>
    <cellStyle name="Normal 82" xfId="342"/>
    <cellStyle name="Normal 82 2" xfId="343"/>
    <cellStyle name="Normal 83" xfId="344"/>
    <cellStyle name="Normal 83 2" xfId="345"/>
    <cellStyle name="Normal 84" xfId="346"/>
    <cellStyle name="Normal 84 2" xfId="347"/>
    <cellStyle name="Normal 9" xfId="348"/>
    <cellStyle name="Normal 9 2" xfId="349"/>
    <cellStyle name="Note 2" xfId="350"/>
    <cellStyle name="Note 2 2" xfId="374"/>
    <cellStyle name="Note 2 2 2" xfId="416"/>
    <cellStyle name="Note 2 3" xfId="396"/>
    <cellStyle name="Output" xfId="351" builtinId="21" customBuiltin="1"/>
    <cellStyle name="Title" xfId="352" builtinId="15" customBuiltin="1"/>
    <cellStyle name="Title 2" xfId="375"/>
    <cellStyle name="Title 3" xfId="397"/>
    <cellStyle name="Total" xfId="353" builtinId="25" customBuiltin="1"/>
    <cellStyle name="Warning Text" xfId="354" builtinId="11" customBuiltin="1"/>
  </cellStyles>
  <dxfs count="74">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auto="1"/>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color indexed="8"/>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indexed="8"/>
        <name val="Century Gothic"/>
        <scheme val="none"/>
      </font>
    </dxf>
    <dxf>
      <font>
        <b val="0"/>
        <strike val="0"/>
        <outline val="0"/>
        <shadow val="0"/>
        <u val="none"/>
        <vertAlign val="baseline"/>
        <sz val="10"/>
        <color auto="1"/>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1" indent="0" justifyLastLine="0" shrinkToFit="0" readingOrder="0"/>
    </dxf>
    <dxf>
      <font>
        <b val="0"/>
        <strike val="0"/>
        <outline val="0"/>
        <shadow val="0"/>
        <u val="none"/>
        <vertAlign val="baseline"/>
        <sz val="10"/>
        <color indexed="8"/>
        <name val="Century Gothic"/>
        <scheme val="none"/>
      </font>
    </dxf>
    <dxf>
      <font>
        <b val="0"/>
        <i val="0"/>
        <strike val="0"/>
        <condense val="0"/>
        <extend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strike val="0"/>
        <outline val="0"/>
        <shadow val="0"/>
        <u val="none"/>
        <vertAlign val="baseline"/>
        <sz val="10"/>
        <color indexed="8"/>
        <name val="Century Gothic"/>
        <scheme val="none"/>
      </font>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strike val="0"/>
        <outline val="0"/>
        <shadow val="0"/>
        <u val="none"/>
        <vertAlign val="baseline"/>
        <sz val="10"/>
        <name val="Century Gothic"/>
        <scheme val="none"/>
      </font>
    </dxf>
    <dxf>
      <font>
        <b/>
        <i val="0"/>
        <strike val="0"/>
        <condense val="0"/>
        <extend val="0"/>
        <outline val="0"/>
        <shadow val="0"/>
        <u val="none"/>
        <vertAlign val="baseline"/>
        <sz val="10"/>
        <color indexed="8"/>
        <name val="Century Gothic"/>
        <scheme val="none"/>
      </font>
      <alignment horizontal="left" vertical="center" textRotation="0" wrapText="1"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strike val="0"/>
        <outline val="0"/>
        <shadow val="0"/>
        <vertAlign val="baseline"/>
        <sz val="10"/>
        <name val="Century Gothic"/>
        <scheme val="none"/>
      </font>
    </dxf>
    <dxf>
      <font>
        <b/>
        <i/>
        <strike val="0"/>
        <condense val="0"/>
        <extend val="0"/>
        <outline val="0"/>
        <shadow val="0"/>
        <u val="none"/>
        <vertAlign val="baseline"/>
        <sz val="10"/>
        <color theme="1"/>
        <name val="Century Gothic"/>
        <scheme val="none"/>
      </font>
      <alignment horizontal="right" vertical="top" textRotation="0" wrapText="1" indent="0" justifyLastLine="0" shrinkToFit="0" readingOrder="0"/>
    </dxf>
    <dxf>
      <font>
        <strike val="0"/>
        <outline val="0"/>
        <shadow val="0"/>
        <vertAlign val="baseline"/>
        <sz val="10"/>
        <name val="Century Gothic"/>
        <scheme val="none"/>
      </font>
    </dxf>
    <dxf>
      <font>
        <strike val="0"/>
        <outline val="0"/>
        <shadow val="0"/>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indent="0" justifyLastLine="0" shrinkToFit="0" readingOrder="0"/>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entury Gothic"/>
        <scheme val="none"/>
      </font>
      <alignment horizontal="center" vertical="top" textRotation="0" wrapText="1"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1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Century Gothic"/>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0"/>
        <color theme="1"/>
        <name val="Century Gothic"/>
        <scheme val="none"/>
      </font>
      <fill>
        <patternFill patternType="none">
          <fgColor indexed="64"/>
          <bgColor indexed="65"/>
        </patternFill>
      </fill>
      <alignment horizontal="left" vertical="bottom" textRotation="0" wrapText="0" indent="0" justifyLastLine="0" shrinkToFit="0" readingOrder="0"/>
    </dxf>
    <dxf>
      <font>
        <b/>
        <i val="0"/>
        <strike val="0"/>
        <condense val="0"/>
        <extend val="0"/>
        <outline val="0"/>
        <shadow val="0"/>
        <u val="none"/>
        <vertAlign val="baseline"/>
        <sz val="10"/>
        <color theme="1"/>
        <name val="Century Gothic"/>
        <scheme val="none"/>
      </font>
      <alignment horizontal="center" vertical="bottom" textRotation="0" wrapText="0" indent="0" justifyLastLine="0" shrinkToFit="0" readingOrder="0"/>
    </dxf>
    <dxf>
      <font>
        <strike val="0"/>
        <outline val="0"/>
        <shadow val="0"/>
        <u val="none"/>
        <vertAlign val="baseline"/>
        <sz val="10"/>
        <name val="Century Gothic"/>
        <scheme val="none"/>
      </font>
    </dxf>
    <dxf>
      <font>
        <strike val="0"/>
        <outline val="0"/>
        <shadow val="0"/>
        <u val="none"/>
        <vertAlign val="baseline"/>
        <sz val="10"/>
        <color theme="0"/>
        <name val="Copperplate Gothic Light"/>
        <scheme val="none"/>
      </font>
    </dxf>
    <dxf>
      <font>
        <b/>
        <i val="0"/>
        <strike val="0"/>
        <condense val="0"/>
        <extend val="0"/>
        <outline val="0"/>
        <shadow val="0"/>
        <u val="none"/>
        <vertAlign val="baseline"/>
        <sz val="10"/>
        <color indexed="8"/>
        <name val="Century Gothic"/>
        <scheme val="none"/>
      </font>
      <numFmt numFmtId="3" formatCode="#,##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indexed="8"/>
        <name val="Century Gothic"/>
        <scheme val="none"/>
      </font>
      <numFmt numFmtId="3" formatCode="#,##0"/>
      <alignment horizontal="general" vertical="bottom" textRotation="0" wrapText="0" indent="0" justifyLastLine="0" shrinkToFit="0" readingOrder="0"/>
    </dxf>
    <dxf>
      <font>
        <b/>
        <i val="0"/>
        <strike val="0"/>
        <condense val="0"/>
        <extend val="0"/>
        <outline val="0"/>
        <shadow val="0"/>
        <u val="none"/>
        <vertAlign val="baseline"/>
        <sz val="10"/>
        <color indexed="8"/>
        <name val="Century Gothic"/>
        <scheme val="none"/>
      </font>
      <alignment horizontal="left" vertical="bottom" textRotation="0" wrapText="0" indent="0" justifyLastLine="0" shrinkToFit="0" readingOrder="0"/>
    </dxf>
    <dxf>
      <font>
        <strike val="0"/>
        <outline val="0"/>
        <shadow val="0"/>
        <u val="none"/>
        <vertAlign val="baseline"/>
        <sz val="10"/>
        <name val="Century Gothic"/>
        <scheme val="none"/>
      </font>
    </dxf>
    <dxf>
      <font>
        <b val="0"/>
        <strike val="0"/>
        <outline val="0"/>
        <shadow val="0"/>
        <u val="none"/>
        <vertAlign val="baseline"/>
        <sz val="10"/>
        <color theme="0"/>
        <name val="Copperplate Gothic Light"/>
        <scheme val="none"/>
      </font>
      <alignment horizontal="center" vertical="center"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6</xdr:col>
      <xdr:colOff>295275</xdr:colOff>
      <xdr:row>5</xdr:row>
      <xdr:rowOff>57150</xdr:rowOff>
    </xdr:to>
    <xdr:pic>
      <xdr:nvPicPr>
        <xdr:cNvPr id="118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6675"/>
          <a:ext cx="48387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4</xdr:col>
      <xdr:colOff>190500</xdr:colOff>
      <xdr:row>5</xdr:row>
      <xdr:rowOff>57150</xdr:rowOff>
    </xdr:to>
    <xdr:pic>
      <xdr:nvPicPr>
        <xdr:cNvPr id="2208"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48577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695325</xdr:colOff>
      <xdr:row>4</xdr:row>
      <xdr:rowOff>152400</xdr:rowOff>
    </xdr:to>
    <xdr:pic>
      <xdr:nvPicPr>
        <xdr:cNvPr id="103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4257675</xdr:colOff>
      <xdr:row>4</xdr:row>
      <xdr:rowOff>152400</xdr:rowOff>
    </xdr:to>
    <xdr:pic>
      <xdr:nvPicPr>
        <xdr:cNvPr id="424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1</xdr:col>
      <xdr:colOff>3124200</xdr:colOff>
      <xdr:row>5</xdr:row>
      <xdr:rowOff>19050</xdr:rowOff>
    </xdr:to>
    <xdr:pic>
      <xdr:nvPicPr>
        <xdr:cNvPr id="527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20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3</xdr:col>
      <xdr:colOff>600075</xdr:colOff>
      <xdr:row>5</xdr:row>
      <xdr:rowOff>85725</xdr:rowOff>
    </xdr:to>
    <xdr:pic>
      <xdr:nvPicPr>
        <xdr:cNvPr id="629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590550</xdr:colOff>
      <xdr:row>4</xdr:row>
      <xdr:rowOff>152400</xdr:rowOff>
    </xdr:to>
    <xdr:pic>
      <xdr:nvPicPr>
        <xdr:cNvPr id="73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495300</xdr:colOff>
      <xdr:row>4</xdr:row>
      <xdr:rowOff>152400</xdr:rowOff>
    </xdr:to>
    <xdr:pic>
      <xdr:nvPicPr>
        <xdr:cNvPr id="834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142875</xdr:colOff>
      <xdr:row>4</xdr:row>
      <xdr:rowOff>152400</xdr:rowOff>
    </xdr:to>
    <xdr:pic>
      <xdr:nvPicPr>
        <xdr:cNvPr id="937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482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4" name="Table4" displayName="Table4" ref="A12:H72" totalsRowShown="0" headerRowDxfId="73" dataDxfId="72">
  <tableColumns count="8">
    <tableColumn id="1" name="State/Territory" dataDxfId="71"/>
    <tableColumn id="5" name="2014" dataDxfId="70"/>
    <tableColumn id="6" name="2015" dataDxfId="69"/>
    <tableColumn id="2" name="2016" dataDxfId="68"/>
    <tableColumn id="3" name="2017" dataDxfId="67"/>
    <tableColumn id="8" name="2018" dataDxfId="66"/>
    <tableColumn id="7" name="2019" dataDxfId="65"/>
    <tableColumn id="4" name="Total" dataDxfId="64">
      <calculatedColumnFormula>SUM(Table4[[#This Row],[2014]:[2019]])</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238" name="Table4239" displayName="Table4239" ref="A12:D42" totalsRowShown="0" headerRowDxfId="63" dataDxfId="62">
  <sortState ref="A13:D42">
    <sortCondition descending="1" ref="C13:C42"/>
    <sortCondition ref="B13:B42"/>
  </sortState>
  <tableColumns count="4">
    <tableColumn id="1" name="Rank" dataDxfId="61" dataCellStyle="Normal 16"/>
    <tableColumn id="2" name="State/Territory" dataDxfId="60" dataCellStyle="Normal 2 10"/>
    <tableColumn id="3" name="Filings (Overall)" dataDxfId="59" dataCellStyle="Normal 2 10"/>
    <tableColumn id="4" name="Percentage (Overall)" dataDxfId="58" dataCellStyle="Normal 10"/>
  </tableColumns>
  <tableStyleInfo name="TableStyleMedium13" showFirstColumn="0" showLastColumn="0" showRowStripes="1" showColumnStripes="0"/>
</table>
</file>

<file path=xl/tables/table3.xml><?xml version="1.0" encoding="utf-8"?>
<table xmlns="http://schemas.openxmlformats.org/spreadsheetml/2006/main" id="239" name="Table5" displayName="Table5" ref="F12:I42" totalsRowShown="0" headerRowDxfId="57" dataDxfId="56">
  <sortState ref="F13:I42">
    <sortCondition descending="1" ref="H13:H42"/>
    <sortCondition ref="G13:G42"/>
  </sortState>
  <tableColumns count="4">
    <tableColumn id="1" name="Rank" dataDxfId="55" dataCellStyle="Normal 16"/>
    <tableColumn id="2" name="State/Territory" dataDxfId="54" dataCellStyle="Normal 2 10"/>
    <tableColumn id="3" name="Filings (Overall)" dataDxfId="53" dataCellStyle="Normal 2 10"/>
    <tableColumn id="4" name="Percentage (Overall)" dataDxfId="52" dataCellStyle="Normal 10"/>
  </tableColumns>
  <tableStyleInfo name="TableStyleMedium13" showFirstColumn="0" showLastColumn="0" showRowStripes="1" showColumnStripes="0"/>
</table>
</file>

<file path=xl/tables/table4.xml><?xml version="1.0" encoding="utf-8"?>
<table xmlns="http://schemas.openxmlformats.org/spreadsheetml/2006/main" id="13" name="Table13" displayName="Table13" ref="A12:D109" totalsRowShown="0" headerRowDxfId="51" dataDxfId="50">
  <tableColumns count="4">
    <tableColumn id="1" name="Rank" dataDxfId="49" dataCellStyle="Normal 16"/>
    <tableColumn id="2" name="Suspicious Activity Type" dataDxfId="48" dataCellStyle="Normal 16"/>
    <tableColumn id="3" name="Filings (Overall)" dataDxfId="47" dataCellStyle="Normal 16"/>
    <tableColumn id="4" name="Percentage (Overall)" dataDxfId="46" dataCellStyle="Normal 10"/>
  </tableColumns>
  <tableStyleInfo name="TableStyleMedium13" showFirstColumn="0" showLastColumn="0" showRowStripes="1" showColumnStripes="0"/>
</table>
</file>

<file path=xl/tables/table5.xml><?xml version="1.0" encoding="utf-8"?>
<table xmlns="http://schemas.openxmlformats.org/spreadsheetml/2006/main" id="14" name="Table14" displayName="Table14" ref="A12:H121" totalsRowShown="0" headerRowDxfId="45" dataDxfId="44">
  <tableColumns count="8">
    <tableColumn id="1" name="Suspicious Activity Category" dataDxfId="43"/>
    <tableColumn id="2" name="Suspicious Activity Type" dataDxfId="42" dataCellStyle="Normal 16"/>
    <tableColumn id="5" name="2014" dataDxfId="41"/>
    <tableColumn id="6" name="2015" dataDxfId="40"/>
    <tableColumn id="3" name="2016" dataDxfId="39"/>
    <tableColumn id="4" name="2017" dataDxfId="38"/>
    <tableColumn id="7" name="2018" dataDxfId="37"/>
    <tableColumn id="8" name="2019" dataDxfId="36"/>
  </tableColumns>
  <tableStyleInfo name="TableStyleMedium13" showFirstColumn="0" showLastColumn="0" showRowStripes="1" showColumnStripes="0"/>
</table>
</file>

<file path=xl/tables/table6.xml><?xml version="1.0" encoding="utf-8"?>
<table xmlns="http://schemas.openxmlformats.org/spreadsheetml/2006/main" id="15" name="Table15" displayName="Table15" ref="A12:G20" totalsRowShown="0" headerRowDxfId="35" dataDxfId="34">
  <tableColumns count="7">
    <tableColumn id="1" name="Regulator" dataDxfId="33"/>
    <tableColumn id="4" name="2014" dataDxfId="32"/>
    <tableColumn id="5" name="2015" dataDxfId="31"/>
    <tableColumn id="2" name="2016" dataDxfId="30"/>
    <tableColumn id="3" name="2017" dataDxfId="29"/>
    <tableColumn id="6" name="2018" dataDxfId="28"/>
    <tableColumn id="7" name="2019" dataDxfId="27"/>
  </tableColumns>
  <tableStyleInfo name="TableStyleMedium13" showFirstColumn="0" showLastColumn="0" showRowStripes="1" showColumnStripes="0"/>
</table>
</file>

<file path=xl/tables/table7.xml><?xml version="1.0" encoding="utf-8"?>
<table xmlns="http://schemas.openxmlformats.org/spreadsheetml/2006/main" id="16" name="Table16" displayName="Table16" ref="A12:G25" totalsRowShown="0" headerRowDxfId="26" dataDxfId="25">
  <tableColumns count="7">
    <tableColumn id="1" name="Relationship" dataDxfId="24"/>
    <tableColumn id="4" name="2014" dataDxfId="23"/>
    <tableColumn id="5" name="2015" dataDxfId="22"/>
    <tableColumn id="2" name="2016" dataDxfId="21"/>
    <tableColumn id="3" name="2017" dataDxfId="20"/>
    <tableColumn id="6" name="2018" dataDxfId="19"/>
    <tableColumn id="7" name="2019" dataDxfId="18"/>
  </tableColumns>
  <tableStyleInfo name="TableStyleMedium13" showFirstColumn="0" showLastColumn="0" showRowStripes="1" showColumnStripes="0"/>
</table>
</file>

<file path=xl/tables/table8.xml><?xml version="1.0" encoding="utf-8"?>
<table xmlns="http://schemas.openxmlformats.org/spreadsheetml/2006/main" id="17" name="Table17" displayName="Table17" ref="A13:G35" totalsRowShown="0" headerRowDxfId="17" dataDxfId="16">
  <tableColumns count="7">
    <tableColumn id="1" name="Product Type" dataDxfId="15"/>
    <tableColumn id="4" name="2014" dataDxfId="14"/>
    <tableColumn id="5" name="2015" dataDxfId="13"/>
    <tableColumn id="2" name="2016" dataDxfId="12"/>
    <tableColumn id="3" name="2017" dataDxfId="11"/>
    <tableColumn id="6" name="2018" dataDxfId="10"/>
    <tableColumn id="7" name="2019" dataDxfId="9"/>
  </tableColumns>
  <tableStyleInfo name="TableStyleMedium13" showFirstColumn="0" showLastColumn="0" showRowStripes="1" showColumnStripes="0"/>
</table>
</file>

<file path=xl/tables/table9.xml><?xml version="1.0" encoding="utf-8"?>
<table xmlns="http://schemas.openxmlformats.org/spreadsheetml/2006/main" id="27" name="Table27" displayName="Table27" ref="A12:G22" totalsRowShown="0" headerRowDxfId="8" dataDxfId="7">
  <tableColumns count="7">
    <tableColumn id="1" name="Type of Instrument Type(s)/Payment Mechanism(s)" dataDxfId="6"/>
    <tableColumn id="4" name="2014" dataDxfId="5"/>
    <tableColumn id="5" name="2015" dataDxfId="4"/>
    <tableColumn id="2" name="2016" dataDxfId="3"/>
    <tableColumn id="3" name="2017" dataDxfId="2"/>
    <tableColumn id="6" name="2018" dataDxfId="1"/>
    <tableColumn id="7" name="2019"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K30"/>
  <sheetViews>
    <sheetView showGridLines="0" tabSelected="1" zoomScaleNormal="100" workbookViewId="0"/>
  </sheetViews>
  <sheetFormatPr defaultColWidth="9.109375" defaultRowHeight="13.2" x14ac:dyDescent="0.25"/>
  <cols>
    <col min="1" max="1" width="19.44140625" style="3" customWidth="1"/>
    <col min="2" max="2" width="9.88671875" style="3" customWidth="1"/>
    <col min="3" max="7" width="9.88671875" style="1" customWidth="1"/>
    <col min="8" max="8" width="10" style="1" customWidth="1"/>
    <col min="9" max="9" width="5.44140625" style="1" customWidth="1"/>
    <col min="10" max="10" width="3.88671875" style="1" customWidth="1"/>
    <col min="11" max="11" width="18.44140625" style="1" customWidth="1"/>
    <col min="12" max="12" width="7.88671875" style="1" customWidth="1"/>
    <col min="13" max="16384" width="9.109375" style="1"/>
  </cols>
  <sheetData>
    <row r="7" spans="1:11" x14ac:dyDescent="0.25">
      <c r="A7" s="195" t="s">
        <v>295</v>
      </c>
      <c r="B7" s="196"/>
      <c r="C7" s="196"/>
      <c r="D7" s="196"/>
      <c r="E7" s="196"/>
      <c r="F7" s="196"/>
      <c r="G7" s="196"/>
      <c r="H7" s="196"/>
      <c r="I7" s="196"/>
      <c r="J7" s="196"/>
      <c r="K7" s="27"/>
    </row>
    <row r="8" spans="1:11" ht="12.75" customHeight="1" x14ac:dyDescent="0.25">
      <c r="A8" s="26"/>
      <c r="B8" s="26"/>
      <c r="C8" s="27"/>
      <c r="D8" s="27"/>
      <c r="E8" s="27"/>
      <c r="F8" s="27"/>
      <c r="G8" s="27"/>
      <c r="H8" s="27"/>
      <c r="I8" s="27"/>
      <c r="J8" s="27"/>
      <c r="K8" s="27"/>
    </row>
    <row r="9" spans="1:11" x14ac:dyDescent="0.25">
      <c r="A9" s="195" t="s">
        <v>201</v>
      </c>
      <c r="B9" s="196"/>
      <c r="C9" s="196"/>
      <c r="D9" s="196"/>
      <c r="E9" s="196"/>
      <c r="F9" s="196"/>
      <c r="G9" s="196"/>
      <c r="H9" s="196"/>
      <c r="I9" s="196"/>
      <c r="J9" s="196"/>
      <c r="K9" s="196"/>
    </row>
    <row r="10" spans="1:11" x14ac:dyDescent="0.25">
      <c r="A10" s="197" t="s">
        <v>279</v>
      </c>
      <c r="B10" s="196"/>
      <c r="C10" s="196"/>
      <c r="D10" s="196"/>
      <c r="E10" s="196"/>
      <c r="F10" s="196"/>
      <c r="G10" s="196"/>
      <c r="H10" s="196"/>
      <c r="I10" s="196"/>
      <c r="J10" s="196"/>
      <c r="K10" s="27"/>
    </row>
    <row r="11" spans="1:11" ht="12.75" customHeight="1" x14ac:dyDescent="0.25">
      <c r="A11" s="10"/>
      <c r="B11" s="10"/>
      <c r="C11" s="9"/>
      <c r="D11" s="9"/>
      <c r="E11" s="9"/>
      <c r="F11" s="9"/>
      <c r="G11" s="9"/>
      <c r="H11" s="9"/>
      <c r="I11" s="9"/>
      <c r="J11" s="9"/>
    </row>
    <row r="12" spans="1:11" ht="14.4" thickBot="1" x14ac:dyDescent="0.3">
      <c r="A12" s="129" t="s">
        <v>183</v>
      </c>
      <c r="B12" s="130" t="s">
        <v>200</v>
      </c>
      <c r="C12" s="131" t="s">
        <v>205</v>
      </c>
      <c r="D12" s="131" t="s">
        <v>208</v>
      </c>
      <c r="E12" s="131">
        <v>2017</v>
      </c>
      <c r="F12" s="131">
        <v>2018</v>
      </c>
      <c r="G12" s="131">
        <v>2019</v>
      </c>
      <c r="H12" s="107"/>
      <c r="I12" s="96"/>
    </row>
    <row r="13" spans="1:11" ht="14.4" thickTop="1" x14ac:dyDescent="0.25">
      <c r="A13" s="126" t="s">
        <v>0</v>
      </c>
      <c r="B13" s="185" t="s">
        <v>203</v>
      </c>
      <c r="C13" s="127">
        <v>109</v>
      </c>
      <c r="D13" s="128">
        <v>168</v>
      </c>
      <c r="E13" s="128">
        <v>346</v>
      </c>
      <c r="F13" s="128">
        <v>655</v>
      </c>
      <c r="G13" s="128">
        <v>2483</v>
      </c>
      <c r="H13" s="106"/>
      <c r="I13" s="27"/>
    </row>
    <row r="14" spans="1:11" ht="13.8" x14ac:dyDescent="0.25">
      <c r="A14" s="122" t="s">
        <v>1</v>
      </c>
      <c r="B14" s="186" t="s">
        <v>203</v>
      </c>
      <c r="C14" s="123">
        <v>72</v>
      </c>
      <c r="D14" s="124">
        <v>235</v>
      </c>
      <c r="E14" s="124">
        <v>353</v>
      </c>
      <c r="F14" s="124">
        <v>2368</v>
      </c>
      <c r="G14" s="124">
        <v>662</v>
      </c>
      <c r="H14" s="106"/>
      <c r="I14" s="27"/>
    </row>
    <row r="15" spans="1:11" ht="13.8" x14ac:dyDescent="0.25">
      <c r="A15" s="119" t="s">
        <v>2</v>
      </c>
      <c r="B15" s="187" t="s">
        <v>203</v>
      </c>
      <c r="C15" s="120">
        <v>96</v>
      </c>
      <c r="D15" s="121">
        <v>242</v>
      </c>
      <c r="E15" s="121">
        <v>359</v>
      </c>
      <c r="F15" s="121">
        <v>1626</v>
      </c>
      <c r="G15" s="121">
        <v>3022</v>
      </c>
      <c r="H15" s="106"/>
      <c r="I15" s="27"/>
    </row>
    <row r="16" spans="1:11" ht="13.8" x14ac:dyDescent="0.25">
      <c r="A16" s="122" t="s">
        <v>3</v>
      </c>
      <c r="B16" s="188" t="s">
        <v>203</v>
      </c>
      <c r="C16" s="123">
        <v>96</v>
      </c>
      <c r="D16" s="124">
        <v>181</v>
      </c>
      <c r="E16" s="124">
        <v>302</v>
      </c>
      <c r="F16" s="124">
        <v>1603</v>
      </c>
      <c r="G16" s="124">
        <v>2380</v>
      </c>
      <c r="H16" s="106"/>
      <c r="I16" s="27"/>
    </row>
    <row r="17" spans="1:11" ht="13.8" x14ac:dyDescent="0.25">
      <c r="A17" s="119" t="s">
        <v>4</v>
      </c>
      <c r="B17" s="187" t="s">
        <v>203</v>
      </c>
      <c r="C17" s="120">
        <v>69</v>
      </c>
      <c r="D17" s="121">
        <v>240</v>
      </c>
      <c r="E17" s="121">
        <v>322</v>
      </c>
      <c r="F17" s="121">
        <v>1682</v>
      </c>
      <c r="G17" s="121">
        <v>2354</v>
      </c>
      <c r="H17" s="106"/>
      <c r="I17" s="27"/>
    </row>
    <row r="18" spans="1:11" ht="13.8" x14ac:dyDescent="0.25">
      <c r="A18" s="122" t="s">
        <v>5</v>
      </c>
      <c r="B18" s="188" t="s">
        <v>203</v>
      </c>
      <c r="C18" s="123">
        <v>88</v>
      </c>
      <c r="D18" s="124">
        <v>182</v>
      </c>
      <c r="E18" s="124">
        <v>362</v>
      </c>
      <c r="F18" s="124">
        <v>2163</v>
      </c>
      <c r="G18" s="124">
        <v>2078</v>
      </c>
      <c r="H18" s="106"/>
      <c r="I18" s="27"/>
    </row>
    <row r="19" spans="1:11" ht="13.8" x14ac:dyDescent="0.25">
      <c r="A19" s="119" t="s">
        <v>6</v>
      </c>
      <c r="B19" s="187" t="s">
        <v>203</v>
      </c>
      <c r="C19" s="120">
        <v>124</v>
      </c>
      <c r="D19" s="121">
        <v>371</v>
      </c>
      <c r="E19" s="121">
        <v>231</v>
      </c>
      <c r="F19" s="121">
        <v>1318</v>
      </c>
      <c r="G19" s="121">
        <v>2010</v>
      </c>
      <c r="H19" s="106"/>
      <c r="I19" s="27"/>
    </row>
    <row r="20" spans="1:11" ht="13.8" x14ac:dyDescent="0.25">
      <c r="A20" s="122" t="s">
        <v>7</v>
      </c>
      <c r="B20" s="188" t="s">
        <v>203</v>
      </c>
      <c r="C20" s="123">
        <v>117</v>
      </c>
      <c r="D20" s="124">
        <v>209</v>
      </c>
      <c r="E20" s="124">
        <v>479</v>
      </c>
      <c r="F20" s="124">
        <v>2362</v>
      </c>
      <c r="G20" s="124">
        <v>1212</v>
      </c>
      <c r="H20" s="106"/>
      <c r="I20" s="27"/>
    </row>
    <row r="21" spans="1:11" ht="13.8" x14ac:dyDescent="0.25">
      <c r="A21" s="119" t="s">
        <v>8</v>
      </c>
      <c r="B21" s="120">
        <v>2</v>
      </c>
      <c r="C21" s="120">
        <v>118</v>
      </c>
      <c r="D21" s="121">
        <v>390</v>
      </c>
      <c r="E21" s="121">
        <v>305</v>
      </c>
      <c r="F21" s="121">
        <v>1804</v>
      </c>
      <c r="G21" s="121">
        <v>3117</v>
      </c>
      <c r="H21" s="106"/>
      <c r="I21" s="27"/>
    </row>
    <row r="22" spans="1:11" ht="13.8" x14ac:dyDescent="0.25">
      <c r="A22" s="122" t="s">
        <v>9</v>
      </c>
      <c r="B22" s="123">
        <v>19</v>
      </c>
      <c r="C22" s="123">
        <v>118</v>
      </c>
      <c r="D22" s="124">
        <v>294</v>
      </c>
      <c r="E22" s="124">
        <v>384</v>
      </c>
      <c r="F22" s="124">
        <v>1806</v>
      </c>
      <c r="G22" s="124">
        <v>2034</v>
      </c>
      <c r="H22" s="106"/>
      <c r="I22" s="27"/>
    </row>
    <row r="23" spans="1:11" ht="13.8" x14ac:dyDescent="0.25">
      <c r="A23" s="119" t="s">
        <v>10</v>
      </c>
      <c r="B23" s="120">
        <v>13</v>
      </c>
      <c r="C23" s="120">
        <v>224</v>
      </c>
      <c r="D23" s="121">
        <v>287</v>
      </c>
      <c r="E23" s="121">
        <v>360</v>
      </c>
      <c r="F23" s="121">
        <v>1942</v>
      </c>
      <c r="G23" s="121">
        <v>2426</v>
      </c>
      <c r="H23" s="106"/>
      <c r="I23" s="27"/>
    </row>
    <row r="24" spans="1:11" ht="14.4" thickBot="1" x14ac:dyDescent="0.3">
      <c r="A24" s="135" t="s">
        <v>11</v>
      </c>
      <c r="B24" s="136">
        <v>50</v>
      </c>
      <c r="C24" s="136">
        <v>271</v>
      </c>
      <c r="D24" s="137">
        <v>331</v>
      </c>
      <c r="E24" s="137">
        <v>340</v>
      </c>
      <c r="F24" s="137">
        <v>1812</v>
      </c>
      <c r="G24" s="137">
        <v>2147</v>
      </c>
      <c r="H24" s="106"/>
      <c r="I24" s="27"/>
    </row>
    <row r="25" spans="1:11" ht="15" thickTop="1" thickBot="1" x14ac:dyDescent="0.3">
      <c r="A25" s="133" t="s">
        <v>12</v>
      </c>
      <c r="B25" s="134">
        <f t="shared" ref="B25:G25" si="0">SUM(B13:B24)</f>
        <v>84</v>
      </c>
      <c r="C25" s="134">
        <f t="shared" si="0"/>
        <v>1502</v>
      </c>
      <c r="D25" s="134">
        <f t="shared" si="0"/>
        <v>3130</v>
      </c>
      <c r="E25" s="134">
        <f t="shared" si="0"/>
        <v>4143</v>
      </c>
      <c r="F25" s="134">
        <f t="shared" si="0"/>
        <v>21141</v>
      </c>
      <c r="G25" s="134">
        <f t="shared" si="0"/>
        <v>25925</v>
      </c>
      <c r="H25" s="106"/>
      <c r="I25" s="27"/>
    </row>
    <row r="26" spans="1:11" ht="13.8" thickTop="1" x14ac:dyDescent="0.25">
      <c r="A26" s="132" t="s">
        <v>202</v>
      </c>
      <c r="B26" s="198">
        <f>SUM(B13:G24)</f>
        <v>55925</v>
      </c>
      <c r="C26" s="199"/>
      <c r="D26" s="199"/>
      <c r="E26" s="199"/>
      <c r="F26" s="199"/>
      <c r="G26" s="199"/>
      <c r="H26" s="27"/>
      <c r="I26" s="27"/>
    </row>
    <row r="27" spans="1:11" s="116" customFormat="1" ht="11.4" customHeight="1" x14ac:dyDescent="0.25">
      <c r="A27" s="111"/>
      <c r="B27" s="112"/>
      <c r="C27" s="113"/>
      <c r="D27" s="113"/>
      <c r="E27" s="113"/>
      <c r="F27" s="114"/>
      <c r="G27" s="114"/>
      <c r="H27" s="115"/>
      <c r="I27" s="115"/>
    </row>
    <row r="28" spans="1:11" ht="72" customHeight="1" x14ac:dyDescent="0.25">
      <c r="A28" s="200" t="s">
        <v>281</v>
      </c>
      <c r="B28" s="200"/>
      <c r="C28" s="200"/>
      <c r="D28" s="200"/>
      <c r="E28" s="200"/>
      <c r="F28" s="200"/>
      <c r="G28" s="200"/>
      <c r="H28" s="177"/>
      <c r="I28" s="160"/>
      <c r="J28" s="160"/>
      <c r="K28" s="160"/>
    </row>
    <row r="29" spans="1:11" x14ac:dyDescent="0.25">
      <c r="A29" s="92"/>
      <c r="B29" s="14"/>
      <c r="C29" s="14"/>
      <c r="D29" s="138"/>
      <c r="E29" s="117"/>
      <c r="F29" s="14"/>
      <c r="G29" s="14"/>
      <c r="H29" s="14"/>
      <c r="I29" s="14"/>
      <c r="J29" s="14"/>
      <c r="K29" s="14"/>
    </row>
    <row r="30" spans="1:11" s="4" customFormat="1" ht="42" customHeight="1" x14ac:dyDescent="0.25">
      <c r="A30" s="194" t="s">
        <v>280</v>
      </c>
      <c r="B30" s="194"/>
      <c r="C30" s="194"/>
      <c r="D30" s="194"/>
      <c r="E30" s="194"/>
      <c r="F30" s="194"/>
      <c r="G30" s="194"/>
      <c r="H30" s="174"/>
      <c r="I30" s="168"/>
      <c r="J30" s="168"/>
      <c r="K30" s="168"/>
    </row>
  </sheetData>
  <sheetProtection selectLockedCells="1" selectUnlockedCells="1"/>
  <mergeCells count="6">
    <mergeCell ref="A30:G30"/>
    <mergeCell ref="A9:K9"/>
    <mergeCell ref="A7:J7"/>
    <mergeCell ref="A10:J10"/>
    <mergeCell ref="B26:G26"/>
    <mergeCell ref="A28:G28"/>
  </mergeCells>
  <phoneticPr fontId="4" type="noConversion"/>
  <pageMargins left="0.5" right="0.5" top="0.4" bottom="0.6" header="0.5" footer="0.5"/>
  <pageSetup orientation="landscape" r:id="rId1"/>
  <headerFooter>
    <oddFooter>&amp;L&amp;"Century Gothic,Regular"FinCEN SAR - Loan or Finance&amp;R&amp;"Century Gothic,Regular"Page &amp;P of &amp;N</oddFooter>
  </headerFooter>
  <ignoredErrors>
    <ignoredError sqref="B12:D12" numberStoredAsText="1"/>
    <ignoredError sqref="G25 E25:F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O79"/>
  <sheetViews>
    <sheetView showGridLines="0" zoomScaleNormal="100" workbookViewId="0"/>
  </sheetViews>
  <sheetFormatPr defaultColWidth="9.109375" defaultRowHeight="13.2" x14ac:dyDescent="0.25"/>
  <cols>
    <col min="1" max="1" width="41.6640625" style="1" customWidth="1"/>
    <col min="2" max="8" width="9.6640625" style="1" customWidth="1"/>
    <col min="9" max="10" width="9.109375" style="1"/>
    <col min="11" max="11" width="27.88671875" style="1" customWidth="1"/>
    <col min="12" max="12" width="12.44140625" style="1" customWidth="1"/>
    <col min="13" max="16384" width="9.109375" style="1"/>
  </cols>
  <sheetData>
    <row r="7" spans="1:15" x14ac:dyDescent="0.25">
      <c r="A7" s="195" t="s">
        <v>296</v>
      </c>
      <c r="B7" s="196"/>
      <c r="C7" s="196"/>
      <c r="D7" s="196"/>
      <c r="E7" s="196"/>
      <c r="F7" s="27"/>
      <c r="G7" s="27"/>
    </row>
    <row r="8" spans="1:15" x14ac:dyDescent="0.25">
      <c r="A8" s="26"/>
      <c r="B8" s="27"/>
      <c r="C8" s="27"/>
      <c r="D8" s="27"/>
      <c r="E8" s="27"/>
      <c r="F8" s="27"/>
      <c r="G8" s="27"/>
    </row>
    <row r="9" spans="1:15" x14ac:dyDescent="0.25">
      <c r="A9" s="201" t="s">
        <v>309</v>
      </c>
      <c r="B9" s="202"/>
      <c r="C9" s="202"/>
      <c r="D9" s="202"/>
      <c r="E9" s="202"/>
      <c r="F9" s="202"/>
      <c r="G9" s="202"/>
    </row>
    <row r="10" spans="1:15" x14ac:dyDescent="0.25">
      <c r="A10" s="197" t="s">
        <v>279</v>
      </c>
      <c r="B10" s="196"/>
      <c r="C10" s="196"/>
      <c r="D10" s="196"/>
      <c r="E10" s="196"/>
      <c r="F10" s="27"/>
      <c r="G10" s="27"/>
    </row>
    <row r="11" spans="1:15" x14ac:dyDescent="0.25">
      <c r="A11" s="28"/>
      <c r="B11" s="27"/>
      <c r="C11" s="27"/>
      <c r="D11" s="27"/>
      <c r="E11" s="27"/>
      <c r="F11" s="27"/>
      <c r="G11" s="27"/>
    </row>
    <row r="12" spans="1:15" ht="21.75" customHeight="1" x14ac:dyDescent="0.25">
      <c r="A12" s="33" t="s">
        <v>13</v>
      </c>
      <c r="B12" s="34" t="s">
        <v>200</v>
      </c>
      <c r="C12" s="34" t="s">
        <v>205</v>
      </c>
      <c r="D12" s="34" t="s">
        <v>208</v>
      </c>
      <c r="E12" s="34" t="s">
        <v>211</v>
      </c>
      <c r="F12" s="34" t="s">
        <v>212</v>
      </c>
      <c r="G12" s="34" t="s">
        <v>277</v>
      </c>
      <c r="H12" s="33" t="s">
        <v>81</v>
      </c>
      <c r="I12" s="27"/>
      <c r="J12" s="96"/>
      <c r="K12" s="94"/>
      <c r="N12" s="103"/>
      <c r="O12" s="103"/>
    </row>
    <row r="13" spans="1:15" x14ac:dyDescent="0.25">
      <c r="A13" s="108" t="s">
        <v>14</v>
      </c>
      <c r="B13" s="104">
        <v>0</v>
      </c>
      <c r="C13" s="104">
        <v>0</v>
      </c>
      <c r="D13" s="104">
        <v>0</v>
      </c>
      <c r="E13" s="104">
        <v>4</v>
      </c>
      <c r="F13" s="104">
        <v>10</v>
      </c>
      <c r="G13" s="158">
        <v>27</v>
      </c>
      <c r="H13" s="32">
        <f>SUM(Table4[[#This Row],[2014]:[2019]])</f>
        <v>41</v>
      </c>
      <c r="I13" s="27"/>
      <c r="J13" s="96"/>
      <c r="K13" s="95"/>
      <c r="N13" s="103"/>
      <c r="O13" s="101"/>
    </row>
    <row r="14" spans="1:15" x14ac:dyDescent="0.25">
      <c r="A14" s="108" t="s">
        <v>15</v>
      </c>
      <c r="B14" s="104">
        <v>0</v>
      </c>
      <c r="C14" s="104">
        <v>0</v>
      </c>
      <c r="D14" s="104">
        <v>2</v>
      </c>
      <c r="E14" s="104">
        <v>2</v>
      </c>
      <c r="F14" s="104">
        <v>0</v>
      </c>
      <c r="G14" s="158">
        <v>3</v>
      </c>
      <c r="H14" s="32">
        <f>SUM(Table4[[#This Row],[2014]:[2019]])</f>
        <v>7</v>
      </c>
      <c r="I14" s="27"/>
      <c r="J14" s="96"/>
      <c r="K14" s="95"/>
      <c r="N14" s="103"/>
      <c r="O14" s="101"/>
    </row>
    <row r="15" spans="1:15" x14ac:dyDescent="0.25">
      <c r="A15" s="108" t="s">
        <v>16</v>
      </c>
      <c r="B15" s="104">
        <v>0</v>
      </c>
      <c r="C15" s="104">
        <v>0</v>
      </c>
      <c r="D15" s="104">
        <v>0</v>
      </c>
      <c r="E15" s="104">
        <v>0</v>
      </c>
      <c r="F15" s="104">
        <v>0</v>
      </c>
      <c r="G15" s="104">
        <v>0</v>
      </c>
      <c r="H15" s="32">
        <f>SUM(Table4[[#This Row],[2014]:[2019]])</f>
        <v>0</v>
      </c>
      <c r="I15" s="27"/>
      <c r="J15" s="96"/>
      <c r="K15" s="95"/>
      <c r="N15" s="103"/>
      <c r="O15" s="101"/>
    </row>
    <row r="16" spans="1:15" x14ac:dyDescent="0.25">
      <c r="A16" s="108" t="s">
        <v>17</v>
      </c>
      <c r="B16" s="104">
        <v>2</v>
      </c>
      <c r="C16" s="104">
        <v>23</v>
      </c>
      <c r="D16" s="125">
        <v>21</v>
      </c>
      <c r="E16" s="125">
        <v>44</v>
      </c>
      <c r="F16" s="125">
        <v>29</v>
      </c>
      <c r="G16" s="158">
        <v>67</v>
      </c>
      <c r="H16" s="32">
        <f>SUM(Table4[[#This Row],[2014]:[2019]])</f>
        <v>186</v>
      </c>
      <c r="I16" s="27"/>
      <c r="J16" s="96"/>
      <c r="K16" s="95"/>
      <c r="N16" s="103"/>
      <c r="O16" s="101"/>
    </row>
    <row r="17" spans="1:15" ht="14.4" x14ac:dyDescent="0.3">
      <c r="A17" s="108" t="s">
        <v>18</v>
      </c>
      <c r="B17" s="104">
        <v>0</v>
      </c>
      <c r="C17" s="104">
        <v>0</v>
      </c>
      <c r="D17" s="125">
        <v>1</v>
      </c>
      <c r="E17" s="125">
        <v>1</v>
      </c>
      <c r="F17" s="144">
        <v>1</v>
      </c>
      <c r="G17" s="158">
        <v>6</v>
      </c>
      <c r="H17" s="32">
        <f>SUM(Table4[[#This Row],[2014]:[2019]])</f>
        <v>9</v>
      </c>
      <c r="I17" s="27"/>
      <c r="J17" s="96"/>
      <c r="K17" s="95"/>
      <c r="N17" s="103"/>
      <c r="O17" s="101"/>
    </row>
    <row r="18" spans="1:15" ht="14.4" x14ac:dyDescent="0.3">
      <c r="A18" s="108" t="s">
        <v>19</v>
      </c>
      <c r="B18" s="104">
        <v>13</v>
      </c>
      <c r="C18" s="104">
        <v>284</v>
      </c>
      <c r="D18" s="125">
        <v>333</v>
      </c>
      <c r="E18" s="125">
        <v>403</v>
      </c>
      <c r="F18" s="144">
        <v>864</v>
      </c>
      <c r="G18" s="118">
        <v>3002</v>
      </c>
      <c r="H18" s="32">
        <f>SUM(Table4[[#This Row],[2014]:[2019]])</f>
        <v>4899</v>
      </c>
      <c r="I18" s="27"/>
      <c r="J18" s="96"/>
      <c r="K18" s="95"/>
      <c r="N18" s="103"/>
      <c r="O18" s="101"/>
    </row>
    <row r="19" spans="1:15" ht="14.4" x14ac:dyDescent="0.3">
      <c r="A19" s="108" t="s">
        <v>20</v>
      </c>
      <c r="B19" s="104">
        <v>0</v>
      </c>
      <c r="C19" s="104">
        <v>21</v>
      </c>
      <c r="D19" s="125">
        <v>22</v>
      </c>
      <c r="E19" s="125">
        <v>38</v>
      </c>
      <c r="F19" s="144">
        <v>36</v>
      </c>
      <c r="G19" s="158">
        <v>39</v>
      </c>
      <c r="H19" s="32">
        <f>SUM(Table4[[#This Row],[2014]:[2019]])</f>
        <v>156</v>
      </c>
      <c r="I19" s="27"/>
      <c r="J19" s="96"/>
      <c r="K19" s="95"/>
      <c r="N19" s="103"/>
      <c r="O19" s="101"/>
    </row>
    <row r="20" spans="1:15" ht="14.4" x14ac:dyDescent="0.3">
      <c r="A20" s="108" t="s">
        <v>21</v>
      </c>
      <c r="B20" s="104">
        <v>1</v>
      </c>
      <c r="C20" s="104">
        <v>1</v>
      </c>
      <c r="D20" s="125">
        <v>16</v>
      </c>
      <c r="E20" s="125">
        <v>7</v>
      </c>
      <c r="F20" s="144">
        <v>6</v>
      </c>
      <c r="G20" s="158">
        <v>26</v>
      </c>
      <c r="H20" s="32">
        <f>SUM(Table4[[#This Row],[2014]:[2019]])</f>
        <v>57</v>
      </c>
      <c r="I20" s="27"/>
      <c r="J20" s="96"/>
      <c r="K20" s="95"/>
      <c r="N20" s="103"/>
      <c r="O20" s="101"/>
    </row>
    <row r="21" spans="1:15" ht="14.4" x14ac:dyDescent="0.3">
      <c r="A21" s="108" t="s">
        <v>22</v>
      </c>
      <c r="B21" s="104">
        <v>1</v>
      </c>
      <c r="C21" s="104">
        <v>34</v>
      </c>
      <c r="D21" s="125">
        <v>7</v>
      </c>
      <c r="E21" s="125">
        <v>9</v>
      </c>
      <c r="F21" s="144">
        <v>93</v>
      </c>
      <c r="G21" s="158">
        <v>239</v>
      </c>
      <c r="H21" s="32">
        <f>SUM(Table4[[#This Row],[2014]:[2019]])</f>
        <v>383</v>
      </c>
      <c r="I21" s="27"/>
      <c r="J21" s="96"/>
      <c r="K21" s="95"/>
      <c r="N21" s="103"/>
      <c r="O21" s="101"/>
    </row>
    <row r="22" spans="1:15" x14ac:dyDescent="0.25">
      <c r="A22" s="108" t="s">
        <v>23</v>
      </c>
      <c r="B22" s="104">
        <v>0</v>
      </c>
      <c r="C22" s="104">
        <v>0</v>
      </c>
      <c r="D22" s="104">
        <v>0</v>
      </c>
      <c r="E22" s="104">
        <v>0</v>
      </c>
      <c r="F22" s="104">
        <v>0</v>
      </c>
      <c r="G22" s="104">
        <v>0</v>
      </c>
      <c r="H22" s="32">
        <f>SUM(Table4[[#This Row],[2014]:[2019]])</f>
        <v>0</v>
      </c>
      <c r="I22" s="27"/>
      <c r="J22" s="96"/>
      <c r="K22" s="95"/>
      <c r="N22" s="103"/>
      <c r="O22" s="101"/>
    </row>
    <row r="23" spans="1:15" x14ac:dyDescent="0.25">
      <c r="A23" s="108" t="s">
        <v>24</v>
      </c>
      <c r="B23" s="104">
        <v>0</v>
      </c>
      <c r="C23" s="104">
        <v>0</v>
      </c>
      <c r="D23" s="104">
        <v>0</v>
      </c>
      <c r="E23" s="104">
        <v>0</v>
      </c>
      <c r="F23" s="104">
        <v>0</v>
      </c>
      <c r="G23" s="104">
        <v>0</v>
      </c>
      <c r="H23" s="32">
        <f>SUM(Table4[[#This Row],[2014]:[2019]])</f>
        <v>0</v>
      </c>
      <c r="I23" s="27"/>
      <c r="J23" s="96"/>
      <c r="K23" s="95"/>
      <c r="N23" s="103"/>
      <c r="O23" s="101"/>
    </row>
    <row r="24" spans="1:15" ht="14.4" x14ac:dyDescent="0.3">
      <c r="A24" s="108" t="s">
        <v>25</v>
      </c>
      <c r="B24" s="104">
        <v>19</v>
      </c>
      <c r="C24" s="104">
        <v>366</v>
      </c>
      <c r="D24" s="125">
        <v>279</v>
      </c>
      <c r="E24" s="125">
        <v>267</v>
      </c>
      <c r="F24" s="145">
        <v>560</v>
      </c>
      <c r="G24" s="158">
        <v>193</v>
      </c>
      <c r="H24" s="32">
        <f>SUM(Table4[[#This Row],[2014]:[2019]])</f>
        <v>1684</v>
      </c>
      <c r="I24" s="27"/>
      <c r="J24" s="96"/>
      <c r="K24" s="95"/>
      <c r="N24" s="103"/>
      <c r="O24" s="101"/>
    </row>
    <row r="25" spans="1:15" ht="14.4" x14ac:dyDescent="0.3">
      <c r="A25" s="108" t="s">
        <v>26</v>
      </c>
      <c r="B25" s="104">
        <v>3</v>
      </c>
      <c r="C25" s="104">
        <v>21</v>
      </c>
      <c r="D25" s="125">
        <v>26</v>
      </c>
      <c r="E25" s="125">
        <v>35</v>
      </c>
      <c r="F25" s="145">
        <v>55</v>
      </c>
      <c r="G25" s="158">
        <v>84</v>
      </c>
      <c r="H25" s="32">
        <f>SUM(Table4[[#This Row],[2014]:[2019]])</f>
        <v>224</v>
      </c>
      <c r="I25" s="27"/>
      <c r="J25" s="96"/>
      <c r="K25" s="95"/>
      <c r="N25" s="103"/>
      <c r="O25" s="101"/>
    </row>
    <row r="26" spans="1:15" x14ac:dyDescent="0.25">
      <c r="A26" s="108" t="s">
        <v>27</v>
      </c>
      <c r="B26" s="104">
        <v>0</v>
      </c>
      <c r="C26" s="104">
        <v>0</v>
      </c>
      <c r="D26" s="104">
        <v>0</v>
      </c>
      <c r="E26" s="104">
        <v>0</v>
      </c>
      <c r="F26" s="104">
        <v>0</v>
      </c>
      <c r="G26" s="158">
        <v>2</v>
      </c>
      <c r="H26" s="32">
        <f>SUM(Table4[[#This Row],[2014]:[2019]])</f>
        <v>2</v>
      </c>
      <c r="I26" s="27"/>
      <c r="J26" s="96"/>
      <c r="K26" s="95"/>
      <c r="N26" s="103"/>
      <c r="O26" s="101"/>
    </row>
    <row r="27" spans="1:15" x14ac:dyDescent="0.25">
      <c r="A27" s="108" t="s">
        <v>28</v>
      </c>
      <c r="B27" s="104">
        <v>0</v>
      </c>
      <c r="C27" s="104">
        <v>2</v>
      </c>
      <c r="D27" s="104">
        <v>1</v>
      </c>
      <c r="E27" s="104">
        <v>3</v>
      </c>
      <c r="F27" s="104">
        <v>0</v>
      </c>
      <c r="G27" s="104">
        <v>0</v>
      </c>
      <c r="H27" s="32">
        <f>SUM(Table4[[#This Row],[2014]:[2019]])</f>
        <v>6</v>
      </c>
      <c r="I27" s="27"/>
      <c r="J27" s="96"/>
      <c r="K27" s="95"/>
      <c r="N27" s="103"/>
      <c r="O27" s="101"/>
    </row>
    <row r="28" spans="1:15" ht="14.4" x14ac:dyDescent="0.3">
      <c r="A28" s="108" t="s">
        <v>29</v>
      </c>
      <c r="B28" s="104">
        <v>0</v>
      </c>
      <c r="C28" s="104">
        <v>1</v>
      </c>
      <c r="D28" s="104">
        <v>0</v>
      </c>
      <c r="E28" s="104">
        <v>3</v>
      </c>
      <c r="F28" s="146">
        <v>2</v>
      </c>
      <c r="G28" s="158">
        <v>2</v>
      </c>
      <c r="H28" s="32">
        <f>SUM(Table4[[#This Row],[2014]:[2019]])</f>
        <v>8</v>
      </c>
      <c r="I28" s="27"/>
      <c r="J28" s="96"/>
      <c r="K28" s="95"/>
      <c r="N28" s="103"/>
      <c r="O28" s="101"/>
    </row>
    <row r="29" spans="1:15" ht="14.4" x14ac:dyDescent="0.3">
      <c r="A29" s="108" t="s">
        <v>30</v>
      </c>
      <c r="B29" s="104">
        <v>2</v>
      </c>
      <c r="C29" s="104">
        <v>16</v>
      </c>
      <c r="D29" s="125">
        <v>9</v>
      </c>
      <c r="E29" s="125">
        <v>19</v>
      </c>
      <c r="F29" s="146">
        <v>50</v>
      </c>
      <c r="G29" s="158">
        <v>171</v>
      </c>
      <c r="H29" s="32">
        <f>SUM(Table4[[#This Row],[2014]:[2019]])</f>
        <v>267</v>
      </c>
      <c r="I29" s="27"/>
      <c r="J29" s="96"/>
      <c r="K29" s="95"/>
      <c r="N29" s="103"/>
      <c r="O29" s="101"/>
    </row>
    <row r="30" spans="1:15" ht="14.4" x14ac:dyDescent="0.3">
      <c r="A30" s="108" t="s">
        <v>31</v>
      </c>
      <c r="B30" s="104">
        <v>0</v>
      </c>
      <c r="C30" s="104">
        <v>5</v>
      </c>
      <c r="D30" s="125">
        <v>6</v>
      </c>
      <c r="E30" s="125">
        <v>10</v>
      </c>
      <c r="F30" s="146">
        <v>3</v>
      </c>
      <c r="G30" s="158">
        <v>24</v>
      </c>
      <c r="H30" s="32">
        <f>SUM(Table4[[#This Row],[2014]:[2019]])</f>
        <v>48</v>
      </c>
      <c r="I30" s="27"/>
      <c r="J30" s="96"/>
      <c r="K30" s="95"/>
      <c r="N30" s="103"/>
      <c r="O30" s="101"/>
    </row>
    <row r="31" spans="1:15" ht="14.4" x14ac:dyDescent="0.3">
      <c r="A31" s="108" t="s">
        <v>32</v>
      </c>
      <c r="B31" s="104">
        <v>2</v>
      </c>
      <c r="C31" s="104">
        <v>24</v>
      </c>
      <c r="D31" s="125">
        <v>22</v>
      </c>
      <c r="E31" s="125">
        <v>9</v>
      </c>
      <c r="F31" s="146">
        <v>11</v>
      </c>
      <c r="G31" s="158">
        <v>75</v>
      </c>
      <c r="H31" s="32">
        <f>SUM(Table4[[#This Row],[2014]:[2019]])</f>
        <v>143</v>
      </c>
      <c r="I31" s="27"/>
      <c r="J31" s="96"/>
      <c r="K31" s="95"/>
      <c r="N31" s="103"/>
      <c r="O31" s="101"/>
    </row>
    <row r="32" spans="1:15" ht="14.4" x14ac:dyDescent="0.3">
      <c r="A32" s="108" t="s">
        <v>33</v>
      </c>
      <c r="B32" s="104">
        <v>1</v>
      </c>
      <c r="C32" s="104">
        <v>0</v>
      </c>
      <c r="D32" s="125">
        <v>1</v>
      </c>
      <c r="E32" s="125">
        <v>7</v>
      </c>
      <c r="F32" s="146">
        <v>8</v>
      </c>
      <c r="G32" s="158">
        <v>18</v>
      </c>
      <c r="H32" s="32">
        <f>SUM(Table4[[#This Row],[2014]:[2019]])</f>
        <v>35</v>
      </c>
      <c r="I32" s="27"/>
      <c r="J32" s="96"/>
      <c r="K32" s="95"/>
      <c r="N32" s="103"/>
      <c r="O32" s="101"/>
    </row>
    <row r="33" spans="1:15" ht="14.4" x14ac:dyDescent="0.3">
      <c r="A33" s="108" t="s">
        <v>34</v>
      </c>
      <c r="B33" s="104">
        <v>0</v>
      </c>
      <c r="C33" s="104">
        <v>3</v>
      </c>
      <c r="D33" s="125">
        <v>2</v>
      </c>
      <c r="E33" s="125">
        <v>4</v>
      </c>
      <c r="F33" s="146">
        <v>7</v>
      </c>
      <c r="G33" s="158">
        <v>8</v>
      </c>
      <c r="H33" s="32">
        <f>SUM(Table4[[#This Row],[2014]:[2019]])</f>
        <v>24</v>
      </c>
      <c r="I33" s="27"/>
      <c r="J33" s="96"/>
      <c r="K33" s="95"/>
      <c r="N33" s="103"/>
      <c r="O33" s="101"/>
    </row>
    <row r="34" spans="1:15" ht="14.4" x14ac:dyDescent="0.3">
      <c r="A34" s="108" t="s">
        <v>35</v>
      </c>
      <c r="B34" s="104">
        <v>0</v>
      </c>
      <c r="C34" s="104">
        <v>2</v>
      </c>
      <c r="D34" s="125">
        <v>5</v>
      </c>
      <c r="E34" s="125">
        <v>5</v>
      </c>
      <c r="F34" s="146">
        <v>6</v>
      </c>
      <c r="G34" s="158">
        <v>8</v>
      </c>
      <c r="H34" s="32">
        <f>SUM(Table4[[#This Row],[2014]:[2019]])</f>
        <v>26</v>
      </c>
      <c r="I34" s="27"/>
      <c r="J34" s="96"/>
      <c r="K34" s="95"/>
      <c r="N34" s="103"/>
      <c r="O34" s="101"/>
    </row>
    <row r="35" spans="1:15" ht="14.4" x14ac:dyDescent="0.3">
      <c r="A35" s="108" t="s">
        <v>36</v>
      </c>
      <c r="B35" s="104">
        <v>0</v>
      </c>
      <c r="C35" s="104">
        <v>0</v>
      </c>
      <c r="D35" s="125">
        <v>2</v>
      </c>
      <c r="E35" s="125">
        <v>3</v>
      </c>
      <c r="F35" s="146">
        <v>4</v>
      </c>
      <c r="G35" s="158">
        <v>8</v>
      </c>
      <c r="H35" s="32">
        <f>SUM(Table4[[#This Row],[2014]:[2019]])</f>
        <v>17</v>
      </c>
      <c r="I35" s="27"/>
      <c r="J35" s="96"/>
      <c r="K35" s="95"/>
      <c r="N35" s="103"/>
      <c r="O35" s="101"/>
    </row>
    <row r="36" spans="1:15" x14ac:dyDescent="0.25">
      <c r="A36" s="108" t="s">
        <v>37</v>
      </c>
      <c r="B36" s="104">
        <v>0</v>
      </c>
      <c r="C36" s="104">
        <v>0</v>
      </c>
      <c r="D36" s="104">
        <v>0</v>
      </c>
      <c r="E36" s="104">
        <v>0</v>
      </c>
      <c r="F36" s="104">
        <v>0</v>
      </c>
      <c r="G36" s="104">
        <v>0</v>
      </c>
      <c r="H36" s="32">
        <f>SUM(Table4[[#This Row],[2014]:[2019]])</f>
        <v>0</v>
      </c>
      <c r="I36" s="27"/>
      <c r="J36" s="96"/>
      <c r="K36" s="95"/>
      <c r="N36" s="103"/>
      <c r="O36" s="101"/>
    </row>
    <row r="37" spans="1:15" x14ac:dyDescent="0.25">
      <c r="A37" s="108" t="s">
        <v>38</v>
      </c>
      <c r="B37" s="104">
        <v>1</v>
      </c>
      <c r="C37" s="104">
        <v>2</v>
      </c>
      <c r="D37" s="125">
        <v>7</v>
      </c>
      <c r="E37" s="125">
        <v>6</v>
      </c>
      <c r="F37" s="102">
        <v>17</v>
      </c>
      <c r="G37" s="158">
        <v>19</v>
      </c>
      <c r="H37" s="32">
        <f>SUM(Table4[[#This Row],[2014]:[2019]])</f>
        <v>52</v>
      </c>
      <c r="I37" s="27"/>
      <c r="J37" s="96"/>
      <c r="K37" s="95"/>
      <c r="N37" s="103"/>
      <c r="O37" s="101"/>
    </row>
    <row r="38" spans="1:15" x14ac:dyDescent="0.25">
      <c r="A38" s="108" t="s">
        <v>39</v>
      </c>
      <c r="B38" s="104">
        <v>0</v>
      </c>
      <c r="C38" s="104">
        <v>7</v>
      </c>
      <c r="D38" s="125">
        <v>13</v>
      </c>
      <c r="E38" s="125">
        <v>22</v>
      </c>
      <c r="F38" s="148">
        <v>15</v>
      </c>
      <c r="G38" s="158">
        <v>28</v>
      </c>
      <c r="H38" s="32">
        <f>SUM(Table4[[#This Row],[2014]:[2019]])</f>
        <v>85</v>
      </c>
      <c r="I38" s="27"/>
      <c r="J38" s="96"/>
      <c r="K38" s="95"/>
      <c r="N38" s="103"/>
      <c r="O38" s="101"/>
    </row>
    <row r="39" spans="1:15" x14ac:dyDescent="0.25">
      <c r="A39" s="108" t="s">
        <v>40</v>
      </c>
      <c r="B39" s="104">
        <v>1</v>
      </c>
      <c r="C39" s="104">
        <v>167</v>
      </c>
      <c r="D39" s="125">
        <v>1496</v>
      </c>
      <c r="E39" s="125">
        <v>2002</v>
      </c>
      <c r="F39" s="148">
        <v>1593</v>
      </c>
      <c r="G39" s="118">
        <v>2450</v>
      </c>
      <c r="H39" s="32">
        <f>SUM(Table4[[#This Row],[2014]:[2019]])</f>
        <v>7709</v>
      </c>
      <c r="I39" s="27"/>
      <c r="J39" s="96"/>
      <c r="K39" s="95"/>
      <c r="N39" s="103"/>
      <c r="O39" s="101"/>
    </row>
    <row r="40" spans="1:15" x14ac:dyDescent="0.25">
      <c r="A40" s="108" t="s">
        <v>41</v>
      </c>
      <c r="B40" s="104">
        <v>0</v>
      </c>
      <c r="C40" s="104">
        <v>5</v>
      </c>
      <c r="D40" s="125">
        <v>3</v>
      </c>
      <c r="E40" s="125">
        <v>1</v>
      </c>
      <c r="F40" s="148">
        <v>1</v>
      </c>
      <c r="G40" s="158">
        <v>43</v>
      </c>
      <c r="H40" s="32">
        <f>SUM(Table4[[#This Row],[2014]:[2019]])</f>
        <v>53</v>
      </c>
      <c r="I40" s="27"/>
      <c r="J40" s="96"/>
      <c r="K40" s="95"/>
      <c r="N40" s="103"/>
      <c r="O40" s="101"/>
    </row>
    <row r="41" spans="1:15" x14ac:dyDescent="0.25">
      <c r="A41" s="108" t="s">
        <v>42</v>
      </c>
      <c r="B41" s="104">
        <v>0</v>
      </c>
      <c r="C41" s="104">
        <v>1</v>
      </c>
      <c r="D41" s="125">
        <v>4</v>
      </c>
      <c r="E41" s="125">
        <v>1</v>
      </c>
      <c r="F41" s="148">
        <v>4</v>
      </c>
      <c r="G41" s="158">
        <v>14</v>
      </c>
      <c r="H41" s="32">
        <f>SUM(Table4[[#This Row],[2014]:[2019]])</f>
        <v>24</v>
      </c>
      <c r="I41" s="27"/>
      <c r="J41" s="96"/>
      <c r="K41" s="95"/>
      <c r="N41" s="103"/>
      <c r="O41" s="101"/>
    </row>
    <row r="42" spans="1:15" x14ac:dyDescent="0.25">
      <c r="A42" s="108" t="s">
        <v>43</v>
      </c>
      <c r="B42" s="104">
        <v>2</v>
      </c>
      <c r="C42" s="104">
        <v>16</v>
      </c>
      <c r="D42" s="125">
        <v>17</v>
      </c>
      <c r="E42" s="125">
        <v>37</v>
      </c>
      <c r="F42" s="148">
        <v>37</v>
      </c>
      <c r="G42" s="158">
        <v>65</v>
      </c>
      <c r="H42" s="32">
        <f>SUM(Table4[[#This Row],[2014]:[2019]])</f>
        <v>174</v>
      </c>
      <c r="I42" s="27"/>
      <c r="J42" s="96"/>
      <c r="K42" s="95"/>
      <c r="N42" s="103"/>
      <c r="O42" s="101"/>
    </row>
    <row r="43" spans="1:15" ht="14.4" x14ac:dyDescent="0.3">
      <c r="A43" s="108" t="s">
        <v>44</v>
      </c>
      <c r="B43" s="104">
        <v>0</v>
      </c>
      <c r="C43" s="104">
        <v>0</v>
      </c>
      <c r="D43" s="104">
        <v>0</v>
      </c>
      <c r="E43" s="104">
        <v>0</v>
      </c>
      <c r="F43" s="147">
        <v>1</v>
      </c>
      <c r="G43" s="158">
        <v>3</v>
      </c>
      <c r="H43" s="32">
        <f>SUM(Table4[[#This Row],[2014]:[2019]])</f>
        <v>4</v>
      </c>
      <c r="I43" s="27"/>
      <c r="J43" s="96"/>
      <c r="K43" s="95"/>
      <c r="N43" s="103"/>
      <c r="O43" s="101"/>
    </row>
    <row r="44" spans="1:15" x14ac:dyDescent="0.25">
      <c r="A44" s="108" t="s">
        <v>45</v>
      </c>
      <c r="B44" s="104">
        <v>0</v>
      </c>
      <c r="C44" s="104">
        <v>0</v>
      </c>
      <c r="D44" s="104">
        <v>0</v>
      </c>
      <c r="E44" s="104">
        <v>0</v>
      </c>
      <c r="F44" s="104">
        <v>0</v>
      </c>
      <c r="G44" s="158">
        <v>2</v>
      </c>
      <c r="H44" s="32">
        <f>SUM(Table4[[#This Row],[2014]:[2019]])</f>
        <v>2</v>
      </c>
      <c r="I44" s="27"/>
      <c r="J44" s="96"/>
      <c r="K44" s="95"/>
      <c r="N44" s="103"/>
      <c r="O44" s="101"/>
    </row>
    <row r="45" spans="1:15" x14ac:dyDescent="0.25">
      <c r="A45" s="108" t="s">
        <v>46</v>
      </c>
      <c r="B45" s="104">
        <v>2</v>
      </c>
      <c r="C45" s="104">
        <v>0</v>
      </c>
      <c r="D45" s="125">
        <v>10</v>
      </c>
      <c r="E45" s="125">
        <v>10</v>
      </c>
      <c r="F45" s="125">
        <v>26</v>
      </c>
      <c r="G45" s="158">
        <v>76</v>
      </c>
      <c r="H45" s="32">
        <f>SUM(Table4[[#This Row],[2014]:[2019]])</f>
        <v>124</v>
      </c>
      <c r="I45" s="27"/>
      <c r="J45" s="96"/>
      <c r="K45" s="95"/>
      <c r="N45" s="103"/>
      <c r="O45" s="101"/>
    </row>
    <row r="46" spans="1:15" ht="14.4" x14ac:dyDescent="0.3">
      <c r="A46" s="108" t="s">
        <v>47</v>
      </c>
      <c r="B46" s="104">
        <v>0</v>
      </c>
      <c r="C46" s="104">
        <v>2</v>
      </c>
      <c r="D46" s="125">
        <v>7</v>
      </c>
      <c r="E46" s="125">
        <v>8</v>
      </c>
      <c r="F46" s="149">
        <v>11</v>
      </c>
      <c r="G46" s="158">
        <v>10</v>
      </c>
      <c r="H46" s="32">
        <f>SUM(Table4[[#This Row],[2014]:[2019]])</f>
        <v>38</v>
      </c>
      <c r="I46" s="27"/>
      <c r="J46" s="96"/>
      <c r="K46" s="95"/>
      <c r="N46" s="103"/>
      <c r="O46" s="101"/>
    </row>
    <row r="47" spans="1:15" ht="14.4" x14ac:dyDescent="0.3">
      <c r="A47" s="108" t="s">
        <v>48</v>
      </c>
      <c r="B47" s="104">
        <v>4</v>
      </c>
      <c r="C47" s="104">
        <v>21</v>
      </c>
      <c r="D47" s="125">
        <v>42</v>
      </c>
      <c r="E47" s="125">
        <v>19</v>
      </c>
      <c r="F47" s="149">
        <v>21</v>
      </c>
      <c r="G47" s="158">
        <v>31</v>
      </c>
      <c r="H47" s="32">
        <f>SUM(Table4[[#This Row],[2014]:[2019]])</f>
        <v>138</v>
      </c>
      <c r="I47" s="27"/>
      <c r="J47" s="96"/>
      <c r="K47" s="95"/>
      <c r="N47" s="103"/>
      <c r="O47" s="101"/>
    </row>
    <row r="48" spans="1:15" ht="14.4" x14ac:dyDescent="0.3">
      <c r="A48" s="108" t="s">
        <v>49</v>
      </c>
      <c r="B48" s="104">
        <v>0</v>
      </c>
      <c r="C48" s="104">
        <v>1</v>
      </c>
      <c r="D48" s="125">
        <v>5</v>
      </c>
      <c r="E48" s="125">
        <v>0</v>
      </c>
      <c r="F48" s="149">
        <v>3</v>
      </c>
      <c r="G48" s="158">
        <v>5</v>
      </c>
      <c r="H48" s="32">
        <f>SUM(Table4[[#This Row],[2014]:[2019]])</f>
        <v>14</v>
      </c>
      <c r="I48" s="27"/>
      <c r="J48" s="96"/>
      <c r="K48" s="95"/>
      <c r="N48" s="103"/>
      <c r="O48" s="101"/>
    </row>
    <row r="49" spans="1:15" ht="14.4" x14ac:dyDescent="0.3">
      <c r="A49" s="108" t="s">
        <v>50</v>
      </c>
      <c r="B49" s="104">
        <v>1</v>
      </c>
      <c r="C49" s="104">
        <v>18</v>
      </c>
      <c r="D49" s="125">
        <v>22</v>
      </c>
      <c r="E49" s="125">
        <v>20</v>
      </c>
      <c r="F49" s="149">
        <v>31</v>
      </c>
      <c r="G49" s="158">
        <v>55</v>
      </c>
      <c r="H49" s="32">
        <f>SUM(Table4[[#This Row],[2014]:[2019]])</f>
        <v>147</v>
      </c>
      <c r="I49" s="27"/>
      <c r="J49" s="96"/>
      <c r="K49" s="95"/>
      <c r="N49" s="103"/>
      <c r="O49" s="101"/>
    </row>
    <row r="50" spans="1:15" ht="14.4" x14ac:dyDescent="0.3">
      <c r="A50" s="108" t="s">
        <v>51</v>
      </c>
      <c r="B50" s="104">
        <v>2</v>
      </c>
      <c r="C50" s="104">
        <v>8</v>
      </c>
      <c r="D50" s="125">
        <v>7</v>
      </c>
      <c r="E50" s="125">
        <v>7</v>
      </c>
      <c r="F50" s="150">
        <v>17</v>
      </c>
      <c r="G50" s="158">
        <v>993</v>
      </c>
      <c r="H50" s="32">
        <f>SUM(Table4[[#This Row],[2014]:[2019]])</f>
        <v>1034</v>
      </c>
      <c r="I50" s="27"/>
      <c r="J50" s="96"/>
      <c r="K50" s="95"/>
      <c r="N50" s="103"/>
      <c r="O50" s="101"/>
    </row>
    <row r="51" spans="1:15" x14ac:dyDescent="0.25">
      <c r="A51" s="108" t="s">
        <v>52</v>
      </c>
      <c r="B51" s="104">
        <v>0</v>
      </c>
      <c r="C51" s="104">
        <v>0</v>
      </c>
      <c r="D51" s="104">
        <v>0</v>
      </c>
      <c r="E51" s="104">
        <v>1</v>
      </c>
      <c r="F51" s="104">
        <v>0</v>
      </c>
      <c r="G51" s="104">
        <v>0</v>
      </c>
      <c r="H51" s="32">
        <f>SUM(Table4[[#This Row],[2014]:[2019]])</f>
        <v>1</v>
      </c>
      <c r="I51" s="27"/>
      <c r="J51" s="96"/>
      <c r="K51" s="95"/>
      <c r="N51" s="103"/>
      <c r="O51" s="101"/>
    </row>
    <row r="52" spans="1:15" x14ac:dyDescent="0.25">
      <c r="A52" s="108" t="s">
        <v>53</v>
      </c>
      <c r="B52" s="104">
        <v>0</v>
      </c>
      <c r="C52" s="104">
        <v>0</v>
      </c>
      <c r="D52" s="104">
        <v>0</v>
      </c>
      <c r="E52" s="104">
        <v>0</v>
      </c>
      <c r="F52" s="104">
        <v>0</v>
      </c>
      <c r="G52" s="104">
        <v>0</v>
      </c>
      <c r="H52" s="32">
        <f>SUM(Table4[[#This Row],[2014]:[2019]])</f>
        <v>0</v>
      </c>
      <c r="I52" s="27"/>
      <c r="J52" s="96"/>
      <c r="K52" s="95"/>
      <c r="N52" s="103"/>
      <c r="O52" s="101"/>
    </row>
    <row r="53" spans="1:15" ht="14.4" x14ac:dyDescent="0.3">
      <c r="A53" s="108" t="s">
        <v>54</v>
      </c>
      <c r="B53" s="104">
        <v>0</v>
      </c>
      <c r="C53" s="104">
        <v>6</v>
      </c>
      <c r="D53" s="125">
        <v>15</v>
      </c>
      <c r="E53" s="125">
        <v>15</v>
      </c>
      <c r="F53" s="151">
        <v>24</v>
      </c>
      <c r="G53" s="158">
        <v>129</v>
      </c>
      <c r="H53" s="32">
        <f>SUM(Table4[[#This Row],[2014]:[2019]])</f>
        <v>189</v>
      </c>
      <c r="I53" s="27"/>
      <c r="J53" s="96"/>
      <c r="K53" s="95"/>
      <c r="N53" s="103"/>
      <c r="O53" s="101"/>
    </row>
    <row r="54" spans="1:15" ht="14.4" x14ac:dyDescent="0.3">
      <c r="A54" s="108" t="s">
        <v>55</v>
      </c>
      <c r="B54" s="104">
        <v>1</v>
      </c>
      <c r="C54" s="104">
        <v>1</v>
      </c>
      <c r="D54" s="125">
        <v>2</v>
      </c>
      <c r="E54" s="125">
        <v>9</v>
      </c>
      <c r="F54" s="151">
        <v>8</v>
      </c>
      <c r="G54" s="158">
        <v>6</v>
      </c>
      <c r="H54" s="32">
        <f>SUM(Table4[[#This Row],[2014]:[2019]])</f>
        <v>27</v>
      </c>
      <c r="I54" s="27"/>
      <c r="J54" s="96"/>
      <c r="K54" s="95"/>
      <c r="N54" s="103"/>
      <c r="O54" s="101"/>
    </row>
    <row r="55" spans="1:15" ht="14.4" x14ac:dyDescent="0.3">
      <c r="A55" s="108" t="s">
        <v>56</v>
      </c>
      <c r="B55" s="104">
        <v>1</v>
      </c>
      <c r="C55" s="104">
        <v>1</v>
      </c>
      <c r="D55" s="125">
        <v>10</v>
      </c>
      <c r="E55" s="125">
        <v>4</v>
      </c>
      <c r="F55" s="151">
        <v>9</v>
      </c>
      <c r="G55" s="158">
        <v>21</v>
      </c>
      <c r="H55" s="32">
        <f>SUM(Table4[[#This Row],[2014]:[2019]])</f>
        <v>46</v>
      </c>
      <c r="I55" s="27"/>
      <c r="J55" s="96"/>
      <c r="K55" s="95"/>
      <c r="N55" s="103"/>
      <c r="O55" s="101"/>
    </row>
    <row r="56" spans="1:15" x14ac:dyDescent="0.25">
      <c r="A56" s="108" t="s">
        <v>57</v>
      </c>
      <c r="B56" s="104">
        <v>0</v>
      </c>
      <c r="C56" s="104">
        <v>0</v>
      </c>
      <c r="D56" s="104">
        <v>0</v>
      </c>
      <c r="E56" s="104">
        <v>0</v>
      </c>
      <c r="F56" s="104">
        <v>0</v>
      </c>
      <c r="G56" s="104">
        <v>0</v>
      </c>
      <c r="H56" s="32">
        <f>SUM(Table4[[#This Row],[2014]:[2019]])</f>
        <v>0</v>
      </c>
      <c r="I56" s="27"/>
      <c r="J56" s="96"/>
      <c r="K56" s="95"/>
      <c r="N56" s="103"/>
      <c r="O56" s="101"/>
    </row>
    <row r="57" spans="1:15" ht="14.4" x14ac:dyDescent="0.3">
      <c r="A57" s="108" t="s">
        <v>58</v>
      </c>
      <c r="B57" s="104">
        <v>1</v>
      </c>
      <c r="C57" s="104">
        <v>5</v>
      </c>
      <c r="D57" s="104">
        <v>13</v>
      </c>
      <c r="E57" s="104">
        <v>13</v>
      </c>
      <c r="F57" s="152">
        <v>3</v>
      </c>
      <c r="G57" s="158">
        <v>64</v>
      </c>
      <c r="H57" s="32">
        <f>SUM(Table4[[#This Row],[2014]:[2019]])</f>
        <v>99</v>
      </c>
      <c r="I57" s="27"/>
      <c r="J57" s="96"/>
      <c r="K57" s="95"/>
      <c r="N57" s="103"/>
      <c r="O57" s="101"/>
    </row>
    <row r="58" spans="1:15" ht="14.4" x14ac:dyDescent="0.3">
      <c r="A58" s="108" t="s">
        <v>59</v>
      </c>
      <c r="B58" s="104">
        <v>0</v>
      </c>
      <c r="C58" s="104">
        <v>1</v>
      </c>
      <c r="D58" s="104">
        <v>0</v>
      </c>
      <c r="E58" s="104">
        <v>0</v>
      </c>
      <c r="F58" s="152">
        <v>4</v>
      </c>
      <c r="G58" s="158">
        <v>18</v>
      </c>
      <c r="H58" s="32">
        <f>SUM(Table4[[#This Row],[2014]:[2019]])</f>
        <v>23</v>
      </c>
      <c r="I58" s="27"/>
      <c r="J58" s="96"/>
      <c r="K58" s="95"/>
      <c r="N58" s="103"/>
      <c r="O58" s="101"/>
    </row>
    <row r="59" spans="1:15" ht="14.4" x14ac:dyDescent="0.3">
      <c r="A59" s="108" t="s">
        <v>60</v>
      </c>
      <c r="B59" s="104">
        <v>2</v>
      </c>
      <c r="C59" s="104">
        <v>0</v>
      </c>
      <c r="D59" s="104">
        <v>2</v>
      </c>
      <c r="E59" s="104">
        <v>11</v>
      </c>
      <c r="F59" s="152">
        <v>2</v>
      </c>
      <c r="G59" s="158">
        <v>12</v>
      </c>
      <c r="H59" s="32">
        <f>SUM(Table4[[#This Row],[2014]:[2019]])</f>
        <v>29</v>
      </c>
      <c r="I59" s="27"/>
      <c r="J59" s="96"/>
      <c r="K59" s="95"/>
      <c r="N59" s="103"/>
      <c r="O59" s="101"/>
    </row>
    <row r="60" spans="1:15" ht="14.4" x14ac:dyDescent="0.3">
      <c r="A60" s="108" t="s">
        <v>61</v>
      </c>
      <c r="B60" s="104">
        <v>0</v>
      </c>
      <c r="C60" s="104">
        <v>4</v>
      </c>
      <c r="D60" s="104">
        <v>0</v>
      </c>
      <c r="E60" s="104">
        <v>13</v>
      </c>
      <c r="F60" s="152">
        <v>8</v>
      </c>
      <c r="G60" s="158">
        <v>12</v>
      </c>
      <c r="H60" s="32">
        <f>SUM(Table4[[#This Row],[2014]:[2019]])</f>
        <v>37</v>
      </c>
      <c r="I60" s="27"/>
      <c r="J60" s="96"/>
      <c r="K60" s="95"/>
      <c r="N60" s="103"/>
      <c r="O60" s="101"/>
    </row>
    <row r="61" spans="1:15" x14ac:dyDescent="0.25">
      <c r="A61" s="108" t="s">
        <v>62</v>
      </c>
      <c r="B61" s="104">
        <v>0</v>
      </c>
      <c r="C61" s="104">
        <v>0</v>
      </c>
      <c r="D61" s="104">
        <v>1</v>
      </c>
      <c r="E61" s="104">
        <v>0</v>
      </c>
      <c r="F61" s="104">
        <v>0</v>
      </c>
      <c r="G61" s="158">
        <v>1</v>
      </c>
      <c r="H61" s="32">
        <f>SUM(Table4[[#This Row],[2014]:[2019]])</f>
        <v>2</v>
      </c>
      <c r="I61" s="27"/>
      <c r="J61" s="96"/>
      <c r="K61" s="95"/>
      <c r="N61" s="103"/>
      <c r="O61" s="101"/>
    </row>
    <row r="62" spans="1:15" ht="14.4" x14ac:dyDescent="0.3">
      <c r="A62" s="108" t="s">
        <v>63</v>
      </c>
      <c r="B62" s="104">
        <v>2</v>
      </c>
      <c r="C62" s="104">
        <v>2</v>
      </c>
      <c r="D62" s="125">
        <v>6</v>
      </c>
      <c r="E62" s="125">
        <v>9</v>
      </c>
      <c r="F62" s="153">
        <v>8</v>
      </c>
      <c r="G62" s="158">
        <v>23</v>
      </c>
      <c r="H62" s="32">
        <f>SUM(Table4[[#This Row],[2014]:[2019]])</f>
        <v>50</v>
      </c>
      <c r="I62" s="27"/>
      <c r="J62" s="96"/>
      <c r="K62" s="95"/>
      <c r="N62" s="103"/>
      <c r="O62" s="101"/>
    </row>
    <row r="63" spans="1:15" ht="14.4" x14ac:dyDescent="0.3">
      <c r="A63" s="108" t="s">
        <v>64</v>
      </c>
      <c r="B63" s="104">
        <v>18</v>
      </c>
      <c r="C63" s="104">
        <v>393</v>
      </c>
      <c r="D63" s="125">
        <v>699</v>
      </c>
      <c r="E63" s="125">
        <v>796</v>
      </c>
      <c r="F63" s="153">
        <v>878</v>
      </c>
      <c r="G63" s="158">
        <v>964</v>
      </c>
      <c r="H63" s="32">
        <f>SUM(Table4[[#This Row],[2014]:[2019]])</f>
        <v>3748</v>
      </c>
      <c r="I63" s="27"/>
      <c r="J63" s="96"/>
      <c r="K63" s="95"/>
      <c r="N63" s="103"/>
      <c r="O63" s="101"/>
    </row>
    <row r="64" spans="1:15" x14ac:dyDescent="0.25">
      <c r="A64" s="108" t="s">
        <v>65</v>
      </c>
      <c r="B64" s="104">
        <v>0</v>
      </c>
      <c r="C64" s="104">
        <v>0</v>
      </c>
      <c r="D64" s="104">
        <v>0</v>
      </c>
      <c r="E64" s="104">
        <v>0</v>
      </c>
      <c r="F64" s="104">
        <v>0</v>
      </c>
      <c r="G64" s="104">
        <v>0</v>
      </c>
      <c r="H64" s="32">
        <f>SUM(Table4[[#This Row],[2014]:[2019]])</f>
        <v>0</v>
      </c>
      <c r="I64" s="27"/>
      <c r="J64" s="96"/>
      <c r="K64" s="95"/>
      <c r="N64" s="103"/>
      <c r="O64" s="101"/>
    </row>
    <row r="65" spans="1:15" x14ac:dyDescent="0.25">
      <c r="A65" s="29" t="s">
        <v>66</v>
      </c>
      <c r="B65" s="104">
        <v>0</v>
      </c>
      <c r="C65" s="104">
        <v>13</v>
      </c>
      <c r="D65" s="104">
        <v>11</v>
      </c>
      <c r="E65" s="104">
        <v>19</v>
      </c>
      <c r="F65" s="104">
        <v>1</v>
      </c>
      <c r="G65" s="104">
        <v>2</v>
      </c>
      <c r="H65" s="32">
        <f>SUM(Table4[[#This Row],[2014]:[2019]])</f>
        <v>46</v>
      </c>
      <c r="I65" s="27"/>
      <c r="J65" s="96"/>
      <c r="K65" s="95"/>
      <c r="N65" s="103"/>
      <c r="O65" s="101"/>
    </row>
    <row r="66" spans="1:15" x14ac:dyDescent="0.25">
      <c r="A66" s="108" t="s">
        <v>67</v>
      </c>
      <c r="B66" s="104">
        <v>3</v>
      </c>
      <c r="C66" s="104">
        <v>7</v>
      </c>
      <c r="D66" s="104">
        <v>8</v>
      </c>
      <c r="E66" s="104">
        <v>20</v>
      </c>
      <c r="F66" s="104">
        <v>16311</v>
      </c>
      <c r="G66" s="118">
        <v>18636</v>
      </c>
      <c r="H66" s="32">
        <f>SUM(Table4[[#This Row],[2014]:[2019]])</f>
        <v>34985</v>
      </c>
      <c r="I66" s="27"/>
      <c r="J66" s="96"/>
      <c r="K66" s="95"/>
      <c r="N66" s="103"/>
      <c r="O66" s="101"/>
    </row>
    <row r="67" spans="1:15" x14ac:dyDescent="0.25">
      <c r="A67" s="108" t="s">
        <v>68</v>
      </c>
      <c r="B67" s="104">
        <v>0</v>
      </c>
      <c r="C67" s="104">
        <v>0</v>
      </c>
      <c r="D67" s="104">
        <v>0</v>
      </c>
      <c r="E67" s="104">
        <v>0</v>
      </c>
      <c r="F67" s="104">
        <v>0</v>
      </c>
      <c r="G67" s="158">
        <v>2</v>
      </c>
      <c r="H67" s="32">
        <f>SUM(Table4[[#This Row],[2014]:[2019]])</f>
        <v>2</v>
      </c>
      <c r="I67" s="27"/>
      <c r="J67" s="96"/>
      <c r="K67" s="95"/>
      <c r="N67" s="103"/>
      <c r="O67" s="101"/>
    </row>
    <row r="68" spans="1:15" x14ac:dyDescent="0.25">
      <c r="A68" s="108" t="s">
        <v>69</v>
      </c>
      <c r="B68" s="104">
        <v>2</v>
      </c>
      <c r="C68" s="104">
        <v>14</v>
      </c>
      <c r="D68" s="104">
        <v>34</v>
      </c>
      <c r="E68" s="104">
        <v>41</v>
      </c>
      <c r="F68" s="104">
        <v>49</v>
      </c>
      <c r="G68" s="158">
        <v>79</v>
      </c>
      <c r="H68" s="32">
        <f>SUM(Table4[[#This Row],[2014]:[2019]])</f>
        <v>219</v>
      </c>
      <c r="I68" s="27"/>
      <c r="J68" s="96"/>
      <c r="K68" s="95"/>
      <c r="N68" s="103"/>
      <c r="O68" s="101"/>
    </row>
    <row r="69" spans="1:15" x14ac:dyDescent="0.25">
      <c r="A69" s="108" t="s">
        <v>70</v>
      </c>
      <c r="B69" s="104">
        <v>2</v>
      </c>
      <c r="C69" s="104">
        <v>1</v>
      </c>
      <c r="D69" s="104">
        <v>4</v>
      </c>
      <c r="E69" s="104">
        <v>8</v>
      </c>
      <c r="F69" s="104">
        <v>14</v>
      </c>
      <c r="G69" s="158">
        <v>19</v>
      </c>
      <c r="H69" s="32">
        <f>SUM(Table4[[#This Row],[2014]:[2019]])</f>
        <v>48</v>
      </c>
      <c r="I69" s="27"/>
      <c r="J69" s="96"/>
      <c r="K69" s="95"/>
      <c r="N69" s="103"/>
      <c r="O69" s="101"/>
    </row>
    <row r="70" spans="1:15" x14ac:dyDescent="0.25">
      <c r="A70" s="108" t="s">
        <v>71</v>
      </c>
      <c r="B70" s="104">
        <v>0</v>
      </c>
      <c r="C70" s="104">
        <v>0</v>
      </c>
      <c r="D70" s="104">
        <v>1</v>
      </c>
      <c r="E70" s="104">
        <v>2</v>
      </c>
      <c r="F70" s="104">
        <v>0</v>
      </c>
      <c r="G70" s="158">
        <v>2</v>
      </c>
      <c r="H70" s="32">
        <f>SUM(Table4[[#This Row],[2014]:[2019]])</f>
        <v>5</v>
      </c>
      <c r="I70" s="27"/>
      <c r="J70" s="96"/>
      <c r="K70" s="95"/>
      <c r="N70" s="103"/>
      <c r="O70" s="101"/>
    </row>
    <row r="71" spans="1:15" x14ac:dyDescent="0.25">
      <c r="A71" s="108" t="s">
        <v>72</v>
      </c>
      <c r="B71" s="104">
        <v>0</v>
      </c>
      <c r="C71" s="104">
        <v>1</v>
      </c>
      <c r="D71" s="104">
        <v>5</v>
      </c>
      <c r="E71" s="104">
        <v>5</v>
      </c>
      <c r="F71" s="104">
        <v>4</v>
      </c>
      <c r="G71" s="158">
        <v>18</v>
      </c>
      <c r="H71" s="32">
        <f>SUM(Table4[[#This Row],[2014]:[2019]])</f>
        <v>33</v>
      </c>
      <c r="I71" s="27"/>
      <c r="J71" s="96"/>
      <c r="K71" s="95"/>
      <c r="N71" s="103"/>
      <c r="O71" s="101"/>
    </row>
    <row r="72" spans="1:15" x14ac:dyDescent="0.25">
      <c r="A72" s="108" t="s">
        <v>73</v>
      </c>
      <c r="B72" s="104">
        <v>0</v>
      </c>
      <c r="C72" s="104">
        <v>3</v>
      </c>
      <c r="D72" s="104">
        <v>2</v>
      </c>
      <c r="E72" s="104">
        <v>0</v>
      </c>
      <c r="F72" s="104">
        <v>1</v>
      </c>
      <c r="G72" s="158">
        <v>1</v>
      </c>
      <c r="H72" s="32">
        <f>SUM(Table4[[#This Row],[2014]:[2019]])</f>
        <v>7</v>
      </c>
      <c r="I72" s="27"/>
      <c r="J72" s="96"/>
      <c r="K72" s="95"/>
      <c r="N72" s="103"/>
      <c r="O72" s="101"/>
    </row>
    <row r="73" spans="1:15" x14ac:dyDescent="0.25">
      <c r="A73" s="29"/>
      <c r="B73" s="31"/>
      <c r="C73" s="30"/>
      <c r="D73" s="30"/>
      <c r="E73" s="32"/>
      <c r="F73" s="27"/>
      <c r="G73" s="27"/>
    </row>
    <row r="74" spans="1:15" ht="29.25" customHeight="1" x14ac:dyDescent="0.25">
      <c r="A74" s="194" t="s">
        <v>294</v>
      </c>
      <c r="B74" s="203"/>
      <c r="C74" s="203"/>
      <c r="D74" s="203"/>
      <c r="E74" s="203"/>
      <c r="F74" s="203"/>
      <c r="G74" s="203"/>
      <c r="H74" s="203"/>
    </row>
    <row r="76" spans="1:15" ht="26.25" customHeight="1" x14ac:dyDescent="0.25">
      <c r="A76" s="194" t="s">
        <v>282</v>
      </c>
      <c r="B76" s="194"/>
      <c r="C76" s="194"/>
      <c r="D76" s="194"/>
      <c r="E76" s="194"/>
      <c r="F76" s="194"/>
      <c r="G76" s="194"/>
      <c r="H76" s="194"/>
    </row>
    <row r="79" spans="1:15" x14ac:dyDescent="0.25">
      <c r="B79" s="5"/>
    </row>
  </sheetData>
  <mergeCells count="5">
    <mergeCell ref="A76:H76"/>
    <mergeCell ref="A7:E7"/>
    <mergeCell ref="A10:E10"/>
    <mergeCell ref="A9:G9"/>
    <mergeCell ref="A74:H74"/>
  </mergeCells>
  <phoneticPr fontId="4" type="noConversion"/>
  <pageMargins left="0.5" right="0.2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K76"/>
  <sheetViews>
    <sheetView showGridLines="0" zoomScaleNormal="100" workbookViewId="0"/>
  </sheetViews>
  <sheetFormatPr defaultColWidth="9.109375" defaultRowHeight="13.2" x14ac:dyDescent="0.25"/>
  <cols>
    <col min="1" max="1" width="8.109375" style="73" customWidth="1"/>
    <col min="2" max="2" width="25.6640625" style="73" customWidth="1"/>
    <col min="3" max="3" width="11.88671875" style="73" customWidth="1"/>
    <col min="4" max="4" width="16.5546875" style="73" customWidth="1"/>
    <col min="5" max="5" width="10.6640625" style="73" customWidth="1"/>
    <col min="6" max="6" width="8.109375" style="73" customWidth="1"/>
    <col min="7" max="7" width="30.33203125" style="73" customWidth="1"/>
    <col min="8" max="8" width="11.88671875" style="73" customWidth="1"/>
    <col min="9" max="9" width="16" style="73" customWidth="1"/>
    <col min="10" max="16384" width="9.109375" style="73"/>
  </cols>
  <sheetData>
    <row r="7" spans="1:9" x14ac:dyDescent="0.25">
      <c r="A7" s="204" t="s">
        <v>297</v>
      </c>
      <c r="B7" s="205"/>
      <c r="C7" s="205"/>
      <c r="D7" s="205"/>
      <c r="E7" s="205"/>
      <c r="F7" s="205"/>
      <c r="G7" s="205"/>
      <c r="H7" s="72"/>
    </row>
    <row r="8" spans="1:9" ht="12.75" customHeight="1" x14ac:dyDescent="0.25">
      <c r="A8" s="67"/>
      <c r="B8" s="74"/>
      <c r="C8" s="74"/>
      <c r="D8" s="74"/>
      <c r="E8" s="72"/>
      <c r="F8" s="72"/>
      <c r="G8" s="72"/>
      <c r="H8" s="72"/>
    </row>
    <row r="9" spans="1:9" x14ac:dyDescent="0.25">
      <c r="A9" s="204" t="s">
        <v>308</v>
      </c>
      <c r="B9" s="205"/>
      <c r="C9" s="205"/>
      <c r="D9" s="205"/>
      <c r="E9" s="205"/>
      <c r="F9" s="205"/>
      <c r="G9" s="205"/>
      <c r="H9" s="205"/>
      <c r="I9" s="205"/>
    </row>
    <row r="10" spans="1:9" x14ac:dyDescent="0.25">
      <c r="A10" s="206" t="s">
        <v>279</v>
      </c>
      <c r="B10" s="205"/>
      <c r="C10" s="205"/>
      <c r="D10" s="205"/>
      <c r="E10" s="205"/>
      <c r="F10" s="205"/>
      <c r="G10" s="205"/>
      <c r="H10" s="205"/>
    </row>
    <row r="11" spans="1:9" ht="13.5" customHeight="1" x14ac:dyDescent="0.25">
      <c r="A11" s="75"/>
      <c r="B11" s="76"/>
      <c r="C11" s="77"/>
      <c r="D11" s="75"/>
    </row>
    <row r="12" spans="1:9" s="80" customFormat="1" ht="33" customHeight="1" x14ac:dyDescent="0.25">
      <c r="A12" s="78" t="s">
        <v>74</v>
      </c>
      <c r="B12" s="78" t="s">
        <v>13</v>
      </c>
      <c r="C12" s="79" t="s">
        <v>197</v>
      </c>
      <c r="D12" s="79" t="s">
        <v>198</v>
      </c>
      <c r="F12" s="78" t="s">
        <v>74</v>
      </c>
      <c r="G12" s="78" t="s">
        <v>13</v>
      </c>
      <c r="H12" s="79" t="s">
        <v>197</v>
      </c>
      <c r="I12" s="79" t="s">
        <v>198</v>
      </c>
    </row>
    <row r="13" spans="1:9" x14ac:dyDescent="0.25">
      <c r="A13" s="69">
        <v>1</v>
      </c>
      <c r="B13" s="169" t="s">
        <v>67</v>
      </c>
      <c r="C13" s="118">
        <v>34985</v>
      </c>
      <c r="D13" s="37">
        <f>SUM(C13/57416)</f>
        <v>0.60932492684965867</v>
      </c>
      <c r="E13" s="81"/>
      <c r="F13" s="69">
        <v>29</v>
      </c>
      <c r="G13" s="169" t="s">
        <v>61</v>
      </c>
      <c r="H13" s="118">
        <v>37</v>
      </c>
      <c r="I13" s="38" t="s">
        <v>82</v>
      </c>
    </row>
    <row r="14" spans="1:9" x14ac:dyDescent="0.25">
      <c r="A14" s="69">
        <v>2</v>
      </c>
      <c r="B14" s="169" t="s">
        <v>40</v>
      </c>
      <c r="C14" s="118">
        <v>7709</v>
      </c>
      <c r="D14" s="37">
        <f t="shared" ref="D14:D18" si="0">SUM(C14/57416)</f>
        <v>0.13426570990664624</v>
      </c>
      <c r="E14" s="82"/>
      <c r="F14" s="69">
        <v>30</v>
      </c>
      <c r="G14" s="169" t="s">
        <v>33</v>
      </c>
      <c r="H14" s="118">
        <v>35</v>
      </c>
      <c r="I14" s="38" t="s">
        <v>82</v>
      </c>
    </row>
    <row r="15" spans="1:9" x14ac:dyDescent="0.25">
      <c r="A15" s="69">
        <v>3</v>
      </c>
      <c r="B15" s="169" t="s">
        <v>19</v>
      </c>
      <c r="C15" s="118">
        <v>4899</v>
      </c>
      <c r="D15" s="37">
        <f t="shared" si="0"/>
        <v>8.5324648181691512E-2</v>
      </c>
      <c r="E15" s="82"/>
      <c r="F15" s="69">
        <v>31</v>
      </c>
      <c r="G15" s="169" t="s">
        <v>72</v>
      </c>
      <c r="H15" s="118">
        <v>33</v>
      </c>
      <c r="I15" s="38" t="s">
        <v>82</v>
      </c>
    </row>
    <row r="16" spans="1:9" x14ac:dyDescent="0.25">
      <c r="A16" s="69">
        <v>4</v>
      </c>
      <c r="B16" s="169" t="s">
        <v>64</v>
      </c>
      <c r="C16" s="118">
        <v>3748</v>
      </c>
      <c r="D16" s="37">
        <f t="shared" si="0"/>
        <v>6.527797129719938E-2</v>
      </c>
      <c r="E16" s="82"/>
      <c r="F16" s="69">
        <v>32</v>
      </c>
      <c r="G16" s="169" t="s">
        <v>60</v>
      </c>
      <c r="H16" s="118">
        <v>29</v>
      </c>
      <c r="I16" s="38" t="s">
        <v>82</v>
      </c>
    </row>
    <row r="17" spans="1:9" x14ac:dyDescent="0.25">
      <c r="A17" s="69">
        <v>5</v>
      </c>
      <c r="B17" s="169" t="s">
        <v>25</v>
      </c>
      <c r="C17" s="118">
        <v>1684</v>
      </c>
      <c r="D17" s="37">
        <f t="shared" si="0"/>
        <v>2.9329803539083182E-2</v>
      </c>
      <c r="E17" s="82"/>
      <c r="F17" s="69">
        <v>33</v>
      </c>
      <c r="G17" s="169" t="s">
        <v>55</v>
      </c>
      <c r="H17" s="118">
        <v>27</v>
      </c>
      <c r="I17" s="38" t="s">
        <v>82</v>
      </c>
    </row>
    <row r="18" spans="1:9" x14ac:dyDescent="0.25">
      <c r="A18" s="69">
        <v>6</v>
      </c>
      <c r="B18" s="169" t="s">
        <v>51</v>
      </c>
      <c r="C18" s="118">
        <v>1034</v>
      </c>
      <c r="D18" s="37">
        <f t="shared" si="0"/>
        <v>1.8008917374947749E-2</v>
      </c>
      <c r="E18" s="82"/>
      <c r="F18" s="69">
        <v>34</v>
      </c>
      <c r="G18" s="169" t="s">
        <v>35</v>
      </c>
      <c r="H18" s="118">
        <v>26</v>
      </c>
      <c r="I18" s="38" t="s">
        <v>82</v>
      </c>
    </row>
    <row r="19" spans="1:9" x14ac:dyDescent="0.25">
      <c r="A19" s="69">
        <v>7</v>
      </c>
      <c r="B19" s="169" t="s">
        <v>22</v>
      </c>
      <c r="C19" s="118">
        <v>383</v>
      </c>
      <c r="D19" s="38" t="s">
        <v>82</v>
      </c>
      <c r="E19" s="82"/>
      <c r="F19" s="69">
        <v>35</v>
      </c>
      <c r="G19" s="169" t="s">
        <v>34</v>
      </c>
      <c r="H19" s="118">
        <v>24</v>
      </c>
      <c r="I19" s="38" t="s">
        <v>82</v>
      </c>
    </row>
    <row r="20" spans="1:9" x14ac:dyDescent="0.25">
      <c r="A20" s="69">
        <v>8</v>
      </c>
      <c r="B20" s="169" t="s">
        <v>30</v>
      </c>
      <c r="C20" s="118">
        <v>267</v>
      </c>
      <c r="D20" s="38" t="s">
        <v>82</v>
      </c>
      <c r="E20" s="82"/>
      <c r="F20" s="69">
        <v>35</v>
      </c>
      <c r="G20" s="169" t="s">
        <v>42</v>
      </c>
      <c r="H20" s="118">
        <v>24</v>
      </c>
      <c r="I20" s="38" t="s">
        <v>82</v>
      </c>
    </row>
    <row r="21" spans="1:9" x14ac:dyDescent="0.25">
      <c r="A21" s="69">
        <v>9</v>
      </c>
      <c r="B21" s="169" t="s">
        <v>26</v>
      </c>
      <c r="C21" s="118">
        <v>224</v>
      </c>
      <c r="D21" s="38" t="s">
        <v>82</v>
      </c>
      <c r="E21" s="82"/>
      <c r="F21" s="69">
        <v>36</v>
      </c>
      <c r="G21" s="169" t="s">
        <v>59</v>
      </c>
      <c r="H21" s="118">
        <v>23</v>
      </c>
      <c r="I21" s="38" t="s">
        <v>82</v>
      </c>
    </row>
    <row r="22" spans="1:9" x14ac:dyDescent="0.25">
      <c r="A22" s="69">
        <v>10</v>
      </c>
      <c r="B22" s="169" t="s">
        <v>69</v>
      </c>
      <c r="C22" s="118">
        <v>219</v>
      </c>
      <c r="D22" s="38" t="s">
        <v>82</v>
      </c>
      <c r="E22" s="82"/>
      <c r="F22" s="69">
        <v>37</v>
      </c>
      <c r="G22" s="169" t="s">
        <v>36</v>
      </c>
      <c r="H22" s="118">
        <v>17</v>
      </c>
      <c r="I22" s="38" t="s">
        <v>82</v>
      </c>
    </row>
    <row r="23" spans="1:9" x14ac:dyDescent="0.25">
      <c r="A23" s="69">
        <v>11</v>
      </c>
      <c r="B23" s="169" t="s">
        <v>54</v>
      </c>
      <c r="C23" s="118">
        <v>189</v>
      </c>
      <c r="D23" s="38" t="s">
        <v>82</v>
      </c>
      <c r="E23" s="82"/>
      <c r="F23" s="69">
        <v>38</v>
      </c>
      <c r="G23" s="169" t="s">
        <v>49</v>
      </c>
      <c r="H23" s="118">
        <v>14</v>
      </c>
      <c r="I23" s="38" t="s">
        <v>82</v>
      </c>
    </row>
    <row r="24" spans="1:9" x14ac:dyDescent="0.25">
      <c r="A24" s="69">
        <v>12</v>
      </c>
      <c r="B24" s="169" t="s">
        <v>17</v>
      </c>
      <c r="C24" s="118">
        <v>186</v>
      </c>
      <c r="D24" s="38" t="s">
        <v>82</v>
      </c>
      <c r="E24" s="82"/>
      <c r="F24" s="69">
        <v>39</v>
      </c>
      <c r="G24" s="169" t="s">
        <v>18</v>
      </c>
      <c r="H24" s="118">
        <v>9</v>
      </c>
      <c r="I24" s="38" t="s">
        <v>82</v>
      </c>
    </row>
    <row r="25" spans="1:9" x14ac:dyDescent="0.25">
      <c r="A25" s="69">
        <v>13</v>
      </c>
      <c r="B25" s="169" t="s">
        <v>43</v>
      </c>
      <c r="C25" s="118">
        <v>174</v>
      </c>
      <c r="D25" s="38" t="s">
        <v>82</v>
      </c>
      <c r="E25" s="82"/>
      <c r="F25" s="69">
        <v>40</v>
      </c>
      <c r="G25" s="169" t="s">
        <v>29</v>
      </c>
      <c r="H25" s="118">
        <v>8</v>
      </c>
      <c r="I25" s="38" t="s">
        <v>82</v>
      </c>
    </row>
    <row r="26" spans="1:9" x14ac:dyDescent="0.25">
      <c r="A26" s="69">
        <v>14</v>
      </c>
      <c r="B26" s="169" t="s">
        <v>20</v>
      </c>
      <c r="C26" s="118">
        <v>156</v>
      </c>
      <c r="D26" s="38" t="s">
        <v>82</v>
      </c>
      <c r="E26" s="82"/>
      <c r="F26" s="69">
        <v>41</v>
      </c>
      <c r="G26" s="169" t="s">
        <v>15</v>
      </c>
      <c r="H26" s="118">
        <v>7</v>
      </c>
      <c r="I26" s="38" t="s">
        <v>82</v>
      </c>
    </row>
    <row r="27" spans="1:9" x14ac:dyDescent="0.25">
      <c r="A27" s="69">
        <v>15</v>
      </c>
      <c r="B27" s="169" t="s">
        <v>50</v>
      </c>
      <c r="C27" s="118">
        <v>147</v>
      </c>
      <c r="D27" s="38" t="s">
        <v>82</v>
      </c>
      <c r="E27" s="82"/>
      <c r="F27" s="69">
        <v>41</v>
      </c>
      <c r="G27" s="169" t="s">
        <v>73</v>
      </c>
      <c r="H27" s="118">
        <v>7</v>
      </c>
      <c r="I27" s="38" t="s">
        <v>82</v>
      </c>
    </row>
    <row r="28" spans="1:9" x14ac:dyDescent="0.25">
      <c r="A28" s="69">
        <v>16</v>
      </c>
      <c r="B28" s="169" t="s">
        <v>32</v>
      </c>
      <c r="C28" s="118">
        <v>143</v>
      </c>
      <c r="D28" s="38" t="s">
        <v>82</v>
      </c>
      <c r="E28" s="81"/>
      <c r="F28" s="69">
        <v>42</v>
      </c>
      <c r="G28" s="169" t="s">
        <v>28</v>
      </c>
      <c r="H28" s="118">
        <v>6</v>
      </c>
      <c r="I28" s="38" t="s">
        <v>82</v>
      </c>
    </row>
    <row r="29" spans="1:9" x14ac:dyDescent="0.25">
      <c r="A29" s="69">
        <v>17</v>
      </c>
      <c r="B29" s="169" t="s">
        <v>48</v>
      </c>
      <c r="C29" s="118">
        <v>138</v>
      </c>
      <c r="D29" s="38" t="s">
        <v>82</v>
      </c>
      <c r="E29" s="82"/>
      <c r="F29" s="69">
        <v>43</v>
      </c>
      <c r="G29" s="169" t="s">
        <v>71</v>
      </c>
      <c r="H29" s="118">
        <v>5</v>
      </c>
      <c r="I29" s="38" t="s">
        <v>82</v>
      </c>
    </row>
    <row r="30" spans="1:9" x14ac:dyDescent="0.25">
      <c r="A30" s="69">
        <v>18</v>
      </c>
      <c r="B30" s="169" t="s">
        <v>46</v>
      </c>
      <c r="C30" s="118">
        <v>124</v>
      </c>
      <c r="D30" s="38" t="s">
        <v>82</v>
      </c>
      <c r="E30" s="82"/>
      <c r="F30" s="69">
        <v>44</v>
      </c>
      <c r="G30" s="169" t="s">
        <v>44</v>
      </c>
      <c r="H30" s="118">
        <v>4</v>
      </c>
      <c r="I30" s="38" t="s">
        <v>82</v>
      </c>
    </row>
    <row r="31" spans="1:9" x14ac:dyDescent="0.25">
      <c r="A31" s="69">
        <v>19</v>
      </c>
      <c r="B31" s="169" t="s">
        <v>58</v>
      </c>
      <c r="C31" s="118">
        <v>99</v>
      </c>
      <c r="D31" s="38" t="s">
        <v>82</v>
      </c>
      <c r="E31" s="82"/>
      <c r="F31" s="69">
        <v>45</v>
      </c>
      <c r="G31" s="169" t="s">
        <v>27</v>
      </c>
      <c r="H31" s="118">
        <v>2</v>
      </c>
      <c r="I31" s="38" t="s">
        <v>82</v>
      </c>
    </row>
    <row r="32" spans="1:9" x14ac:dyDescent="0.25">
      <c r="A32" s="69">
        <v>20</v>
      </c>
      <c r="B32" s="169" t="s">
        <v>39</v>
      </c>
      <c r="C32" s="118">
        <v>85</v>
      </c>
      <c r="D32" s="38" t="s">
        <v>82</v>
      </c>
      <c r="E32" s="82"/>
      <c r="F32" s="69">
        <v>45</v>
      </c>
      <c r="G32" s="169" t="s">
        <v>45</v>
      </c>
      <c r="H32" s="118">
        <v>2</v>
      </c>
      <c r="I32" s="38" t="s">
        <v>82</v>
      </c>
    </row>
    <row r="33" spans="1:9" x14ac:dyDescent="0.25">
      <c r="A33" s="69">
        <v>21</v>
      </c>
      <c r="B33" s="169" t="s">
        <v>21</v>
      </c>
      <c r="C33" s="118">
        <v>57</v>
      </c>
      <c r="D33" s="38" t="s">
        <v>82</v>
      </c>
      <c r="E33" s="82"/>
      <c r="F33" s="69">
        <v>45</v>
      </c>
      <c r="G33" s="169" t="s">
        <v>62</v>
      </c>
      <c r="H33" s="118">
        <v>2</v>
      </c>
      <c r="I33" s="38" t="s">
        <v>82</v>
      </c>
    </row>
    <row r="34" spans="1:9" x14ac:dyDescent="0.25">
      <c r="A34" s="69">
        <v>22</v>
      </c>
      <c r="B34" s="169" t="s">
        <v>41</v>
      </c>
      <c r="C34" s="118">
        <v>53</v>
      </c>
      <c r="D34" s="38" t="s">
        <v>82</v>
      </c>
      <c r="E34" s="82"/>
      <c r="F34" s="69">
        <v>45</v>
      </c>
      <c r="G34" s="169" t="s">
        <v>68</v>
      </c>
      <c r="H34" s="118">
        <v>2</v>
      </c>
      <c r="I34" s="38" t="s">
        <v>82</v>
      </c>
    </row>
    <row r="35" spans="1:9" x14ac:dyDescent="0.25">
      <c r="A35" s="69">
        <v>23</v>
      </c>
      <c r="B35" s="169" t="s">
        <v>38</v>
      </c>
      <c r="C35" s="118">
        <v>52</v>
      </c>
      <c r="D35" s="38" t="s">
        <v>82</v>
      </c>
      <c r="E35" s="82"/>
      <c r="F35" s="69">
        <v>46</v>
      </c>
      <c r="G35" s="169" t="s">
        <v>52</v>
      </c>
      <c r="H35" s="118">
        <v>1</v>
      </c>
      <c r="I35" s="38" t="s">
        <v>82</v>
      </c>
    </row>
    <row r="36" spans="1:9" x14ac:dyDescent="0.25">
      <c r="A36" s="69">
        <v>24</v>
      </c>
      <c r="B36" s="169" t="s">
        <v>63</v>
      </c>
      <c r="C36" s="118">
        <v>50</v>
      </c>
      <c r="D36" s="38" t="s">
        <v>82</v>
      </c>
      <c r="E36" s="82"/>
      <c r="F36" s="69" t="s">
        <v>203</v>
      </c>
      <c r="G36" s="169" t="s">
        <v>16</v>
      </c>
      <c r="H36" s="118">
        <v>0</v>
      </c>
      <c r="I36" s="189" t="s">
        <v>203</v>
      </c>
    </row>
    <row r="37" spans="1:9" x14ac:dyDescent="0.25">
      <c r="A37" s="69">
        <v>25</v>
      </c>
      <c r="B37" s="169" t="s">
        <v>31</v>
      </c>
      <c r="C37" s="118">
        <v>48</v>
      </c>
      <c r="D37" s="38" t="s">
        <v>82</v>
      </c>
      <c r="E37" s="82"/>
      <c r="F37" s="69" t="s">
        <v>203</v>
      </c>
      <c r="G37" s="169" t="s">
        <v>23</v>
      </c>
      <c r="H37" s="118">
        <v>0</v>
      </c>
      <c r="I37" s="189" t="s">
        <v>203</v>
      </c>
    </row>
    <row r="38" spans="1:9" x14ac:dyDescent="0.25">
      <c r="A38" s="69">
        <v>25</v>
      </c>
      <c r="B38" s="169" t="s">
        <v>70</v>
      </c>
      <c r="C38" s="118">
        <v>48</v>
      </c>
      <c r="D38" s="38" t="s">
        <v>82</v>
      </c>
      <c r="E38" s="82"/>
      <c r="F38" s="69" t="s">
        <v>203</v>
      </c>
      <c r="G38" s="169" t="s">
        <v>24</v>
      </c>
      <c r="H38" s="118">
        <v>0</v>
      </c>
      <c r="I38" s="189" t="s">
        <v>203</v>
      </c>
    </row>
    <row r="39" spans="1:9" x14ac:dyDescent="0.25">
      <c r="A39" s="69">
        <v>26</v>
      </c>
      <c r="B39" s="169" t="s">
        <v>56</v>
      </c>
      <c r="C39" s="118">
        <v>46</v>
      </c>
      <c r="D39" s="38" t="s">
        <v>82</v>
      </c>
      <c r="E39" s="82"/>
      <c r="F39" s="69" t="s">
        <v>203</v>
      </c>
      <c r="G39" s="169" t="s">
        <v>37</v>
      </c>
      <c r="H39" s="118">
        <v>0</v>
      </c>
      <c r="I39" s="189" t="s">
        <v>203</v>
      </c>
    </row>
    <row r="40" spans="1:9" x14ac:dyDescent="0.25">
      <c r="A40" s="69">
        <v>26</v>
      </c>
      <c r="B40" s="169" t="s">
        <v>66</v>
      </c>
      <c r="C40" s="118">
        <v>46</v>
      </c>
      <c r="D40" s="38" t="s">
        <v>82</v>
      </c>
      <c r="E40" s="82"/>
      <c r="F40" s="69" t="s">
        <v>203</v>
      </c>
      <c r="G40" s="169" t="s">
        <v>53</v>
      </c>
      <c r="H40" s="118">
        <v>0</v>
      </c>
      <c r="I40" s="189" t="s">
        <v>203</v>
      </c>
    </row>
    <row r="41" spans="1:9" x14ac:dyDescent="0.25">
      <c r="A41" s="69">
        <v>27</v>
      </c>
      <c r="B41" s="169" t="s">
        <v>14</v>
      </c>
      <c r="C41" s="118">
        <v>41</v>
      </c>
      <c r="D41" s="38" t="s">
        <v>82</v>
      </c>
      <c r="E41" s="82"/>
      <c r="F41" s="69" t="s">
        <v>203</v>
      </c>
      <c r="G41" s="169" t="s">
        <v>57</v>
      </c>
      <c r="H41" s="118">
        <v>0</v>
      </c>
      <c r="I41" s="189" t="s">
        <v>203</v>
      </c>
    </row>
    <row r="42" spans="1:9" x14ac:dyDescent="0.25">
      <c r="A42" s="69">
        <v>28</v>
      </c>
      <c r="B42" s="169" t="s">
        <v>47</v>
      </c>
      <c r="C42" s="118">
        <v>38</v>
      </c>
      <c r="D42" s="38" t="s">
        <v>82</v>
      </c>
      <c r="E42" s="82"/>
      <c r="F42" s="69" t="s">
        <v>203</v>
      </c>
      <c r="G42" s="169" t="s">
        <v>65</v>
      </c>
      <c r="H42" s="118">
        <v>0</v>
      </c>
      <c r="I42" s="189" t="s">
        <v>203</v>
      </c>
    </row>
    <row r="43" spans="1:9" x14ac:dyDescent="0.25">
      <c r="A43" s="83"/>
      <c r="B43" s="84"/>
      <c r="C43" s="85"/>
      <c r="D43" s="86"/>
      <c r="F43" s="83"/>
      <c r="G43" s="84"/>
      <c r="H43" s="87"/>
      <c r="I43" s="86"/>
    </row>
    <row r="44" spans="1:9" ht="27.75" customHeight="1" x14ac:dyDescent="0.25">
      <c r="A44" s="207" t="s">
        <v>282</v>
      </c>
      <c r="B44" s="208"/>
      <c r="C44" s="208"/>
      <c r="D44" s="208"/>
      <c r="E44" s="208"/>
      <c r="F44" s="208"/>
      <c r="G44" s="208"/>
      <c r="H44" s="208"/>
      <c r="I44" s="209"/>
    </row>
    <row r="71" spans="1:11" x14ac:dyDescent="0.25">
      <c r="F71" s="88"/>
    </row>
    <row r="72" spans="1:11" x14ac:dyDescent="0.25">
      <c r="C72" s="89"/>
    </row>
    <row r="74" spans="1:11" x14ac:dyDescent="0.25">
      <c r="F74" s="90"/>
      <c r="G74" s="90"/>
      <c r="H74" s="90"/>
      <c r="I74" s="90"/>
      <c r="J74" s="91"/>
      <c r="K74" s="91"/>
    </row>
    <row r="75" spans="1:11" x14ac:dyDescent="0.25">
      <c r="J75" s="91"/>
      <c r="K75" s="91"/>
    </row>
    <row r="76" spans="1:11" s="90" customFormat="1" x14ac:dyDescent="0.25">
      <c r="A76" s="91"/>
      <c r="B76" s="91"/>
      <c r="C76" s="91"/>
      <c r="D76" s="91"/>
      <c r="F76" s="73"/>
      <c r="G76" s="73"/>
      <c r="H76" s="73"/>
      <c r="I76" s="73"/>
    </row>
  </sheetData>
  <mergeCells count="4">
    <mergeCell ref="A7:G7"/>
    <mergeCell ref="A9:I9"/>
    <mergeCell ref="A10:H10"/>
    <mergeCell ref="A44:I44"/>
  </mergeCells>
  <pageMargins left="0.5" right="0.5" top="0.5" bottom="0.5" header="0.5" footer="0.25"/>
  <pageSetup scale="89" orientation="landscape" r:id="rId1"/>
  <headerFooter>
    <oddFooter>&amp;L&amp;"Century Gothic,Regular"FinCEN SAR - Loan or Finance&amp;R&amp;"Century Gothic,Regular"Page &amp;P of &amp;N</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114"/>
  <sheetViews>
    <sheetView showGridLines="0" zoomScaleNormal="100" workbookViewId="0"/>
  </sheetViews>
  <sheetFormatPr defaultColWidth="9.109375" defaultRowHeight="13.2" x14ac:dyDescent="0.25"/>
  <cols>
    <col min="1" max="1" width="8.88671875" style="5" customWidth="1"/>
    <col min="2" max="2" width="83" style="1" bestFit="1" customWidth="1"/>
    <col min="3" max="3" width="13.44140625" style="1" customWidth="1"/>
    <col min="4" max="4" width="15.88671875" style="2" customWidth="1"/>
    <col min="5" max="16384" width="9.109375" style="1"/>
  </cols>
  <sheetData>
    <row r="6" spans="1:4" ht="5.25" customHeight="1" x14ac:dyDescent="0.25"/>
    <row r="7" spans="1:4" x14ac:dyDescent="0.25">
      <c r="A7" s="195" t="s">
        <v>298</v>
      </c>
      <c r="B7" s="196"/>
      <c r="C7" s="196"/>
      <c r="D7" s="196"/>
    </row>
    <row r="8" spans="1:4" x14ac:dyDescent="0.25">
      <c r="A8" s="48"/>
      <c r="B8" s="35"/>
      <c r="C8" s="35"/>
      <c r="D8" s="35"/>
    </row>
    <row r="9" spans="1:4" x14ac:dyDescent="0.25">
      <c r="A9" s="195" t="s">
        <v>307</v>
      </c>
      <c r="B9" s="196"/>
      <c r="C9" s="196"/>
      <c r="D9" s="196"/>
    </row>
    <row r="10" spans="1:4" x14ac:dyDescent="0.25">
      <c r="A10" s="197" t="s">
        <v>279</v>
      </c>
      <c r="B10" s="196"/>
      <c r="C10" s="196"/>
      <c r="D10" s="196"/>
    </row>
    <row r="11" spans="1:4" ht="9.75" customHeight="1" x14ac:dyDescent="0.3">
      <c r="A11" s="12"/>
      <c r="B11" s="11"/>
      <c r="C11" s="11"/>
      <c r="D11" s="11"/>
    </row>
    <row r="12" spans="1:4" ht="26.4" x14ac:dyDescent="0.25">
      <c r="A12" s="39" t="s">
        <v>74</v>
      </c>
      <c r="B12" s="39" t="s">
        <v>274</v>
      </c>
      <c r="C12" s="36" t="s">
        <v>184</v>
      </c>
      <c r="D12" s="40" t="s">
        <v>185</v>
      </c>
    </row>
    <row r="13" spans="1:4" ht="14.25" customHeight="1" x14ac:dyDescent="0.25">
      <c r="A13" s="41">
        <v>1</v>
      </c>
      <c r="B13" s="158" t="s">
        <v>273</v>
      </c>
      <c r="C13" s="118">
        <v>18972</v>
      </c>
      <c r="D13" s="43">
        <f>SUM(C13/84645)</f>
        <v>0.22413609782030836</v>
      </c>
    </row>
    <row r="14" spans="1:4" ht="14.25" customHeight="1" x14ac:dyDescent="0.25">
      <c r="A14" s="41">
        <v>2</v>
      </c>
      <c r="B14" s="158" t="s">
        <v>219</v>
      </c>
      <c r="C14" s="118">
        <v>17378</v>
      </c>
      <c r="D14" s="43">
        <f t="shared" ref="D14:D26" si="0">SUM(C14/84645)</f>
        <v>0.20530450705889303</v>
      </c>
    </row>
    <row r="15" spans="1:4" ht="14.25" customHeight="1" x14ac:dyDescent="0.25">
      <c r="A15" s="41">
        <v>3</v>
      </c>
      <c r="B15" s="158" t="s">
        <v>272</v>
      </c>
      <c r="C15" s="118">
        <v>12521</v>
      </c>
      <c r="D15" s="43">
        <f t="shared" si="0"/>
        <v>0.14792368125701458</v>
      </c>
    </row>
    <row r="16" spans="1:4" ht="14.25" customHeight="1" x14ac:dyDescent="0.25">
      <c r="A16" s="41">
        <v>4</v>
      </c>
      <c r="B16" s="158" t="s">
        <v>206</v>
      </c>
      <c r="C16" s="118">
        <v>9298</v>
      </c>
      <c r="D16" s="43">
        <f t="shared" si="0"/>
        <v>0.10984700809262213</v>
      </c>
    </row>
    <row r="17" spans="1:4" ht="14.25" customHeight="1" x14ac:dyDescent="0.25">
      <c r="A17" s="41">
        <v>5</v>
      </c>
      <c r="B17" s="158" t="s">
        <v>92</v>
      </c>
      <c r="C17" s="118">
        <v>5246</v>
      </c>
      <c r="D17" s="43">
        <f t="shared" si="0"/>
        <v>6.1976490046665486E-2</v>
      </c>
    </row>
    <row r="18" spans="1:4" ht="14.25" customHeight="1" x14ac:dyDescent="0.25">
      <c r="A18" s="41">
        <v>6</v>
      </c>
      <c r="B18" s="158" t="s">
        <v>283</v>
      </c>
      <c r="C18" s="118">
        <v>3326</v>
      </c>
      <c r="D18" s="43">
        <f t="shared" si="0"/>
        <v>3.9293519995274383E-2</v>
      </c>
    </row>
    <row r="19" spans="1:4" ht="14.25" customHeight="1" x14ac:dyDescent="0.25">
      <c r="A19" s="41">
        <v>7</v>
      </c>
      <c r="B19" s="158" t="s">
        <v>221</v>
      </c>
      <c r="C19" s="118">
        <v>3111</v>
      </c>
      <c r="D19" s="43">
        <f t="shared" si="0"/>
        <v>3.6753499911394649E-2</v>
      </c>
    </row>
    <row r="20" spans="1:4" ht="14.25" customHeight="1" x14ac:dyDescent="0.25">
      <c r="A20" s="41">
        <v>8</v>
      </c>
      <c r="B20" s="158" t="s">
        <v>106</v>
      </c>
      <c r="C20" s="118">
        <v>1491</v>
      </c>
      <c r="D20" s="43">
        <f t="shared" si="0"/>
        <v>1.7614743930533402E-2</v>
      </c>
    </row>
    <row r="21" spans="1:4" ht="14.25" customHeight="1" x14ac:dyDescent="0.25">
      <c r="A21" s="41">
        <v>9</v>
      </c>
      <c r="B21" s="158" t="s">
        <v>271</v>
      </c>
      <c r="C21" s="118">
        <v>1455</v>
      </c>
      <c r="D21" s="43">
        <f t="shared" si="0"/>
        <v>1.718943824206982E-2</v>
      </c>
    </row>
    <row r="22" spans="1:4" ht="14.25" customHeight="1" x14ac:dyDescent="0.25">
      <c r="A22" s="41">
        <v>10</v>
      </c>
      <c r="B22" s="158" t="s">
        <v>107</v>
      </c>
      <c r="C22" s="118">
        <v>1272</v>
      </c>
      <c r="D22" s="43">
        <f t="shared" si="0"/>
        <v>1.5027467659046606E-2</v>
      </c>
    </row>
    <row r="23" spans="1:4" ht="14.25" customHeight="1" x14ac:dyDescent="0.25">
      <c r="A23" s="41">
        <v>11</v>
      </c>
      <c r="B23" s="158" t="s">
        <v>189</v>
      </c>
      <c r="C23" s="118">
        <v>1230</v>
      </c>
      <c r="D23" s="43">
        <f t="shared" si="0"/>
        <v>1.4531277689172426E-2</v>
      </c>
    </row>
    <row r="24" spans="1:4" ht="14.25" customHeight="1" x14ac:dyDescent="0.25">
      <c r="A24" s="41">
        <v>12</v>
      </c>
      <c r="B24" s="158" t="s">
        <v>286</v>
      </c>
      <c r="C24" s="118">
        <v>1107</v>
      </c>
      <c r="D24" s="43">
        <f t="shared" si="0"/>
        <v>1.3078149920255184E-2</v>
      </c>
    </row>
    <row r="25" spans="1:4" ht="14.25" customHeight="1" x14ac:dyDescent="0.25">
      <c r="A25" s="41">
        <v>13</v>
      </c>
      <c r="B25" s="158" t="s">
        <v>110</v>
      </c>
      <c r="C25" s="118">
        <v>1043</v>
      </c>
      <c r="D25" s="43">
        <f t="shared" si="0"/>
        <v>1.2322050918542146E-2</v>
      </c>
    </row>
    <row r="26" spans="1:4" ht="14.25" customHeight="1" x14ac:dyDescent="0.25">
      <c r="A26" s="41">
        <v>14</v>
      </c>
      <c r="B26" s="158" t="s">
        <v>223</v>
      </c>
      <c r="C26" s="118">
        <v>1036</v>
      </c>
      <c r="D26" s="43">
        <f t="shared" si="0"/>
        <v>1.2239352590229784E-2</v>
      </c>
    </row>
    <row r="27" spans="1:4" ht="14.25" customHeight="1" x14ac:dyDescent="0.25">
      <c r="A27" s="41">
        <v>15</v>
      </c>
      <c r="B27" s="158" t="s">
        <v>102</v>
      </c>
      <c r="C27" s="118">
        <v>518</v>
      </c>
      <c r="D27" s="38" t="s">
        <v>82</v>
      </c>
    </row>
    <row r="28" spans="1:4" ht="14.25" customHeight="1" x14ac:dyDescent="0.25">
      <c r="A28" s="41">
        <v>16</v>
      </c>
      <c r="B28" s="158" t="s">
        <v>89</v>
      </c>
      <c r="C28" s="118">
        <v>486</v>
      </c>
      <c r="D28" s="38" t="s">
        <v>82</v>
      </c>
    </row>
    <row r="29" spans="1:4" ht="14.25" customHeight="1" x14ac:dyDescent="0.25">
      <c r="A29" s="41">
        <v>17</v>
      </c>
      <c r="B29" s="158" t="s">
        <v>310</v>
      </c>
      <c r="C29" s="118">
        <v>444</v>
      </c>
      <c r="D29" s="38" t="s">
        <v>82</v>
      </c>
    </row>
    <row r="30" spans="1:4" ht="14.25" customHeight="1" x14ac:dyDescent="0.25">
      <c r="A30" s="41">
        <v>18</v>
      </c>
      <c r="B30" s="158" t="s">
        <v>120</v>
      </c>
      <c r="C30" s="118">
        <v>426</v>
      </c>
      <c r="D30" s="38" t="s">
        <v>82</v>
      </c>
    </row>
    <row r="31" spans="1:4" ht="14.25" customHeight="1" x14ac:dyDescent="0.25">
      <c r="A31" s="41">
        <v>19</v>
      </c>
      <c r="B31" s="158" t="s">
        <v>93</v>
      </c>
      <c r="C31" s="118">
        <v>373</v>
      </c>
      <c r="D31" s="38" t="s">
        <v>82</v>
      </c>
    </row>
    <row r="32" spans="1:4" ht="14.25" customHeight="1" x14ac:dyDescent="0.25">
      <c r="A32" s="41">
        <v>20</v>
      </c>
      <c r="B32" s="158" t="s">
        <v>209</v>
      </c>
      <c r="C32" s="118">
        <v>361</v>
      </c>
      <c r="D32" s="38" t="s">
        <v>82</v>
      </c>
    </row>
    <row r="33" spans="1:4" ht="14.25" customHeight="1" x14ac:dyDescent="0.25">
      <c r="A33" s="41">
        <v>21</v>
      </c>
      <c r="B33" s="158" t="s">
        <v>96</v>
      </c>
      <c r="C33" s="118">
        <v>269</v>
      </c>
      <c r="D33" s="38" t="s">
        <v>82</v>
      </c>
    </row>
    <row r="34" spans="1:4" ht="14.25" customHeight="1" x14ac:dyDescent="0.25">
      <c r="A34" s="41">
        <v>22</v>
      </c>
      <c r="B34" s="158" t="s">
        <v>100</v>
      </c>
      <c r="C34" s="118">
        <v>242</v>
      </c>
      <c r="D34" s="38" t="s">
        <v>82</v>
      </c>
    </row>
    <row r="35" spans="1:4" ht="14.25" customHeight="1" x14ac:dyDescent="0.25">
      <c r="A35" s="41">
        <v>23</v>
      </c>
      <c r="B35" s="158" t="s">
        <v>101</v>
      </c>
      <c r="C35" s="118">
        <v>236</v>
      </c>
      <c r="D35" s="38" t="s">
        <v>82</v>
      </c>
    </row>
    <row r="36" spans="1:4" ht="14.25" customHeight="1" x14ac:dyDescent="0.25">
      <c r="A36" s="41">
        <v>24</v>
      </c>
      <c r="B36" s="158" t="s">
        <v>207</v>
      </c>
      <c r="C36" s="118">
        <v>232</v>
      </c>
      <c r="D36" s="38" t="s">
        <v>82</v>
      </c>
    </row>
    <row r="37" spans="1:4" ht="14.25" customHeight="1" x14ac:dyDescent="0.25">
      <c r="A37" s="41">
        <v>25</v>
      </c>
      <c r="B37" s="158" t="s">
        <v>104</v>
      </c>
      <c r="C37" s="118">
        <v>214</v>
      </c>
      <c r="D37" s="38" t="s">
        <v>82</v>
      </c>
    </row>
    <row r="38" spans="1:4" ht="14.25" customHeight="1" x14ac:dyDescent="0.25">
      <c r="A38" s="41">
        <v>26</v>
      </c>
      <c r="B38" s="158" t="s">
        <v>231</v>
      </c>
      <c r="C38" s="118">
        <v>185</v>
      </c>
      <c r="D38" s="38" t="s">
        <v>82</v>
      </c>
    </row>
    <row r="39" spans="1:4" ht="14.25" customHeight="1" x14ac:dyDescent="0.25">
      <c r="A39" s="41">
        <v>27</v>
      </c>
      <c r="B39" s="158" t="s">
        <v>232</v>
      </c>
      <c r="C39" s="118">
        <v>174</v>
      </c>
      <c r="D39" s="38" t="s">
        <v>82</v>
      </c>
    </row>
    <row r="40" spans="1:4" ht="14.25" customHeight="1" x14ac:dyDescent="0.25">
      <c r="A40" s="41">
        <v>28</v>
      </c>
      <c r="B40" s="158" t="s">
        <v>138</v>
      </c>
      <c r="C40" s="118">
        <v>161</v>
      </c>
      <c r="D40" s="38" t="s">
        <v>82</v>
      </c>
    </row>
    <row r="41" spans="1:4" ht="14.25" customHeight="1" x14ac:dyDescent="0.25">
      <c r="A41" s="41">
        <v>28</v>
      </c>
      <c r="B41" s="158" t="s">
        <v>99</v>
      </c>
      <c r="C41" s="118">
        <v>161</v>
      </c>
      <c r="D41" s="38" t="s">
        <v>82</v>
      </c>
    </row>
    <row r="42" spans="1:4" ht="14.25" customHeight="1" x14ac:dyDescent="0.25">
      <c r="A42" s="41">
        <v>29</v>
      </c>
      <c r="B42" s="158" t="s">
        <v>90</v>
      </c>
      <c r="C42" s="118">
        <v>148</v>
      </c>
      <c r="D42" s="38" t="s">
        <v>82</v>
      </c>
    </row>
    <row r="43" spans="1:4" ht="14.25" customHeight="1" x14ac:dyDescent="0.25">
      <c r="A43" s="41">
        <v>30</v>
      </c>
      <c r="B43" s="158" t="s">
        <v>222</v>
      </c>
      <c r="C43" s="118">
        <v>134</v>
      </c>
      <c r="D43" s="38" t="s">
        <v>82</v>
      </c>
    </row>
    <row r="44" spans="1:4" ht="14.25" customHeight="1" x14ac:dyDescent="0.25">
      <c r="A44" s="41">
        <v>31</v>
      </c>
      <c r="B44" s="158" t="s">
        <v>136</v>
      </c>
      <c r="C44" s="118">
        <v>121</v>
      </c>
      <c r="D44" s="38" t="s">
        <v>82</v>
      </c>
    </row>
    <row r="45" spans="1:4" ht="14.25" customHeight="1" x14ac:dyDescent="0.25">
      <c r="A45" s="41">
        <v>32</v>
      </c>
      <c r="B45" s="158" t="s">
        <v>270</v>
      </c>
      <c r="C45" s="118">
        <v>120</v>
      </c>
      <c r="D45" s="38" t="s">
        <v>82</v>
      </c>
    </row>
    <row r="46" spans="1:4" ht="14.25" customHeight="1" x14ac:dyDescent="0.25">
      <c r="A46" s="41">
        <v>33</v>
      </c>
      <c r="B46" s="158" t="s">
        <v>105</v>
      </c>
      <c r="C46" s="118">
        <v>110</v>
      </c>
      <c r="D46" s="38" t="s">
        <v>82</v>
      </c>
    </row>
    <row r="47" spans="1:4" ht="14.25" customHeight="1" x14ac:dyDescent="0.25">
      <c r="A47" s="41">
        <v>34</v>
      </c>
      <c r="B47" s="158" t="s">
        <v>109</v>
      </c>
      <c r="C47" s="118">
        <v>97</v>
      </c>
      <c r="D47" s="38" t="s">
        <v>82</v>
      </c>
    </row>
    <row r="48" spans="1:4" ht="14.25" customHeight="1" x14ac:dyDescent="0.25">
      <c r="A48" s="41">
        <v>35</v>
      </c>
      <c r="B48" s="158" t="s">
        <v>134</v>
      </c>
      <c r="C48" s="118">
        <v>95</v>
      </c>
      <c r="D48" s="38" t="s">
        <v>82</v>
      </c>
    </row>
    <row r="49" spans="1:4" ht="14.25" customHeight="1" x14ac:dyDescent="0.25">
      <c r="A49" s="41">
        <v>36</v>
      </c>
      <c r="B49" s="158" t="s">
        <v>94</v>
      </c>
      <c r="C49" s="118">
        <v>85</v>
      </c>
      <c r="D49" s="38" t="s">
        <v>82</v>
      </c>
    </row>
    <row r="50" spans="1:4" ht="14.25" customHeight="1" x14ac:dyDescent="0.25">
      <c r="A50" s="41">
        <v>37</v>
      </c>
      <c r="B50" s="158" t="s">
        <v>91</v>
      </c>
      <c r="C50" s="118">
        <v>78</v>
      </c>
      <c r="D50" s="38" t="s">
        <v>82</v>
      </c>
    </row>
    <row r="51" spans="1:4" ht="14.25" customHeight="1" x14ac:dyDescent="0.25">
      <c r="A51" s="41">
        <v>38</v>
      </c>
      <c r="B51" s="158" t="s">
        <v>137</v>
      </c>
      <c r="C51" s="118">
        <v>62</v>
      </c>
      <c r="D51" s="38" t="s">
        <v>82</v>
      </c>
    </row>
    <row r="52" spans="1:4" ht="14.25" customHeight="1" x14ac:dyDescent="0.25">
      <c r="A52" s="41">
        <v>39</v>
      </c>
      <c r="B52" s="158" t="s">
        <v>97</v>
      </c>
      <c r="C52" s="118">
        <v>57</v>
      </c>
      <c r="D52" s="38" t="s">
        <v>82</v>
      </c>
    </row>
    <row r="53" spans="1:4" ht="14.25" customHeight="1" x14ac:dyDescent="0.25">
      <c r="A53" s="41">
        <v>40</v>
      </c>
      <c r="B53" s="158" t="s">
        <v>121</v>
      </c>
      <c r="C53" s="118">
        <v>56</v>
      </c>
      <c r="D53" s="38" t="s">
        <v>82</v>
      </c>
    </row>
    <row r="54" spans="1:4" ht="14.25" customHeight="1" x14ac:dyDescent="0.25">
      <c r="A54" s="41">
        <v>41</v>
      </c>
      <c r="B54" s="158" t="s">
        <v>108</v>
      </c>
      <c r="C54" s="118">
        <v>55</v>
      </c>
      <c r="D54" s="38" t="s">
        <v>82</v>
      </c>
    </row>
    <row r="55" spans="1:4" ht="14.25" customHeight="1" x14ac:dyDescent="0.25">
      <c r="A55" s="41">
        <v>42</v>
      </c>
      <c r="B55" s="158" t="s">
        <v>123</v>
      </c>
      <c r="C55" s="118">
        <v>36</v>
      </c>
      <c r="D55" s="38" t="s">
        <v>82</v>
      </c>
    </row>
    <row r="56" spans="1:4" ht="14.25" customHeight="1" x14ac:dyDescent="0.25">
      <c r="A56" s="41">
        <v>43</v>
      </c>
      <c r="B56" s="158" t="s">
        <v>139</v>
      </c>
      <c r="C56" s="118">
        <v>35</v>
      </c>
      <c r="D56" s="38" t="s">
        <v>82</v>
      </c>
    </row>
    <row r="57" spans="1:4" ht="14.25" customHeight="1" x14ac:dyDescent="0.25">
      <c r="A57" s="41">
        <v>43</v>
      </c>
      <c r="B57" s="158" t="s">
        <v>142</v>
      </c>
      <c r="C57" s="118">
        <v>35</v>
      </c>
      <c r="D57" s="38" t="s">
        <v>82</v>
      </c>
    </row>
    <row r="58" spans="1:4" ht="14.25" customHeight="1" x14ac:dyDescent="0.25">
      <c r="A58" s="41">
        <v>44</v>
      </c>
      <c r="B58" s="158" t="s">
        <v>190</v>
      </c>
      <c r="C58" s="118">
        <v>34</v>
      </c>
      <c r="D58" s="38" t="s">
        <v>82</v>
      </c>
    </row>
    <row r="59" spans="1:4" ht="14.25" customHeight="1" x14ac:dyDescent="0.25">
      <c r="A59" s="41">
        <v>45</v>
      </c>
      <c r="B59" s="158" t="s">
        <v>98</v>
      </c>
      <c r="C59" s="118">
        <v>26</v>
      </c>
      <c r="D59" s="38" t="s">
        <v>82</v>
      </c>
    </row>
    <row r="60" spans="1:4" ht="14.25" customHeight="1" x14ac:dyDescent="0.25">
      <c r="A60" s="41">
        <v>46</v>
      </c>
      <c r="B60" s="158" t="s">
        <v>284</v>
      </c>
      <c r="C60" s="118">
        <v>25</v>
      </c>
      <c r="D60" s="38" t="s">
        <v>82</v>
      </c>
    </row>
    <row r="61" spans="1:4" ht="14.25" customHeight="1" x14ac:dyDescent="0.25">
      <c r="A61" s="41">
        <v>46</v>
      </c>
      <c r="B61" s="158" t="s">
        <v>276</v>
      </c>
      <c r="C61" s="118">
        <v>25</v>
      </c>
      <c r="D61" s="38" t="s">
        <v>82</v>
      </c>
    </row>
    <row r="62" spans="1:4" ht="14.25" customHeight="1" x14ac:dyDescent="0.25">
      <c r="A62" s="41">
        <v>47</v>
      </c>
      <c r="B62" s="158" t="s">
        <v>229</v>
      </c>
      <c r="C62" s="118">
        <v>24</v>
      </c>
      <c r="D62" s="38" t="s">
        <v>82</v>
      </c>
    </row>
    <row r="63" spans="1:4" ht="14.25" customHeight="1" x14ac:dyDescent="0.25">
      <c r="A63" s="41">
        <v>48</v>
      </c>
      <c r="B63" s="158" t="s">
        <v>230</v>
      </c>
      <c r="C63" s="118">
        <v>17</v>
      </c>
      <c r="D63" s="38" t="s">
        <v>82</v>
      </c>
    </row>
    <row r="64" spans="1:4" ht="14.25" customHeight="1" x14ac:dyDescent="0.25">
      <c r="A64" s="41">
        <v>48</v>
      </c>
      <c r="B64" s="158" t="s">
        <v>125</v>
      </c>
      <c r="C64" s="118">
        <v>17</v>
      </c>
      <c r="D64" s="38" t="s">
        <v>82</v>
      </c>
    </row>
    <row r="65" spans="1:4" ht="14.25" customHeight="1" x14ac:dyDescent="0.25">
      <c r="A65" s="41">
        <v>49</v>
      </c>
      <c r="B65" s="158" t="s">
        <v>269</v>
      </c>
      <c r="C65" s="118">
        <v>15</v>
      </c>
      <c r="D65" s="38" t="s">
        <v>82</v>
      </c>
    </row>
    <row r="66" spans="1:4" ht="14.25" customHeight="1" x14ac:dyDescent="0.25">
      <c r="A66" s="41">
        <v>50</v>
      </c>
      <c r="B66" s="158" t="s">
        <v>140</v>
      </c>
      <c r="C66" s="118">
        <v>14</v>
      </c>
      <c r="D66" s="38" t="s">
        <v>82</v>
      </c>
    </row>
    <row r="67" spans="1:4" ht="14.25" customHeight="1" x14ac:dyDescent="0.25">
      <c r="A67" s="41">
        <v>50</v>
      </c>
      <c r="B67" s="158" t="s">
        <v>112</v>
      </c>
      <c r="C67" s="118">
        <v>14</v>
      </c>
      <c r="D67" s="38" t="s">
        <v>82</v>
      </c>
    </row>
    <row r="68" spans="1:4" ht="14.25" customHeight="1" x14ac:dyDescent="0.25">
      <c r="A68" s="41">
        <v>51</v>
      </c>
      <c r="B68" s="158" t="s">
        <v>285</v>
      </c>
      <c r="C68" s="118">
        <v>13</v>
      </c>
      <c r="D68" s="38" t="s">
        <v>82</v>
      </c>
    </row>
    <row r="69" spans="1:4" ht="14.25" customHeight="1" x14ac:dyDescent="0.25">
      <c r="A69" s="41">
        <v>52</v>
      </c>
      <c r="B69" s="158" t="s">
        <v>220</v>
      </c>
      <c r="C69" s="118">
        <v>12</v>
      </c>
      <c r="D69" s="38" t="s">
        <v>82</v>
      </c>
    </row>
    <row r="70" spans="1:4" ht="14.25" customHeight="1" x14ac:dyDescent="0.25">
      <c r="A70" s="41">
        <v>53</v>
      </c>
      <c r="B70" s="158" t="s">
        <v>233</v>
      </c>
      <c r="C70" s="118">
        <v>11</v>
      </c>
      <c r="D70" s="38" t="s">
        <v>82</v>
      </c>
    </row>
    <row r="71" spans="1:4" ht="14.25" customHeight="1" x14ac:dyDescent="0.25">
      <c r="A71" s="41">
        <v>53</v>
      </c>
      <c r="B71" s="158" t="s">
        <v>287</v>
      </c>
      <c r="C71" s="118">
        <v>11</v>
      </c>
      <c r="D71" s="38" t="s">
        <v>82</v>
      </c>
    </row>
    <row r="72" spans="1:4" ht="14.25" customHeight="1" x14ac:dyDescent="0.25">
      <c r="A72" s="41">
        <v>54</v>
      </c>
      <c r="B72" s="158" t="s">
        <v>103</v>
      </c>
      <c r="C72" s="118">
        <v>9</v>
      </c>
      <c r="D72" s="38" t="s">
        <v>82</v>
      </c>
    </row>
    <row r="73" spans="1:4" ht="14.25" customHeight="1" x14ac:dyDescent="0.25">
      <c r="A73" s="41">
        <v>54</v>
      </c>
      <c r="B73" s="158" t="s">
        <v>111</v>
      </c>
      <c r="C73" s="118">
        <v>9</v>
      </c>
      <c r="D73" s="38" t="s">
        <v>82</v>
      </c>
    </row>
    <row r="74" spans="1:4" ht="14.25" customHeight="1" x14ac:dyDescent="0.25">
      <c r="A74" s="41">
        <v>55</v>
      </c>
      <c r="B74" s="158" t="s">
        <v>226</v>
      </c>
      <c r="C74" s="118">
        <v>8</v>
      </c>
      <c r="D74" s="38" t="s">
        <v>82</v>
      </c>
    </row>
    <row r="75" spans="1:4" ht="14.25" customHeight="1" x14ac:dyDescent="0.25">
      <c r="A75" s="41">
        <v>56</v>
      </c>
      <c r="B75" s="158" t="s">
        <v>267</v>
      </c>
      <c r="C75" s="118">
        <v>7</v>
      </c>
      <c r="D75" s="38" t="s">
        <v>82</v>
      </c>
    </row>
    <row r="76" spans="1:4" ht="14.25" customHeight="1" x14ac:dyDescent="0.25">
      <c r="A76" s="41">
        <v>56</v>
      </c>
      <c r="B76" s="158" t="s">
        <v>131</v>
      </c>
      <c r="C76" s="118">
        <v>7</v>
      </c>
      <c r="D76" s="38" t="s">
        <v>82</v>
      </c>
    </row>
    <row r="77" spans="1:4" ht="14.25" customHeight="1" x14ac:dyDescent="0.25">
      <c r="A77" s="41">
        <v>57</v>
      </c>
      <c r="B77" s="158" t="s">
        <v>268</v>
      </c>
      <c r="C77" s="118">
        <v>6</v>
      </c>
      <c r="D77" s="38" t="s">
        <v>82</v>
      </c>
    </row>
    <row r="78" spans="1:4" ht="14.25" customHeight="1" x14ac:dyDescent="0.25">
      <c r="A78" s="41">
        <v>58</v>
      </c>
      <c r="B78" s="158" t="s">
        <v>153</v>
      </c>
      <c r="C78" s="118">
        <v>5</v>
      </c>
      <c r="D78" s="38" t="s">
        <v>82</v>
      </c>
    </row>
    <row r="79" spans="1:4" ht="14.25" customHeight="1" x14ac:dyDescent="0.25">
      <c r="A79" s="41">
        <v>59</v>
      </c>
      <c r="B79" s="158" t="s">
        <v>216</v>
      </c>
      <c r="C79" s="118">
        <v>4</v>
      </c>
      <c r="D79" s="38" t="s">
        <v>82</v>
      </c>
    </row>
    <row r="80" spans="1:4" ht="14.25" customHeight="1" x14ac:dyDescent="0.25">
      <c r="A80" s="41">
        <v>59</v>
      </c>
      <c r="B80" s="158" t="s">
        <v>124</v>
      </c>
      <c r="C80" s="118">
        <v>4</v>
      </c>
      <c r="D80" s="38" t="s">
        <v>82</v>
      </c>
    </row>
    <row r="81" spans="1:4" ht="14.25" customHeight="1" x14ac:dyDescent="0.25">
      <c r="A81" s="41">
        <v>59</v>
      </c>
      <c r="B81" s="158" t="s">
        <v>132</v>
      </c>
      <c r="C81" s="118">
        <v>4</v>
      </c>
      <c r="D81" s="38" t="s">
        <v>82</v>
      </c>
    </row>
    <row r="82" spans="1:4" ht="14.25" customHeight="1" x14ac:dyDescent="0.25">
      <c r="A82" s="41">
        <v>59</v>
      </c>
      <c r="B82" s="158" t="s">
        <v>143</v>
      </c>
      <c r="C82" s="118">
        <v>4</v>
      </c>
      <c r="D82" s="38" t="s">
        <v>82</v>
      </c>
    </row>
    <row r="83" spans="1:4" ht="14.25" customHeight="1" x14ac:dyDescent="0.25">
      <c r="A83" s="41">
        <v>60</v>
      </c>
      <c r="B83" s="158" t="s">
        <v>275</v>
      </c>
      <c r="C83" s="118">
        <v>3</v>
      </c>
      <c r="D83" s="38" t="s">
        <v>82</v>
      </c>
    </row>
    <row r="84" spans="1:4" ht="14.25" customHeight="1" x14ac:dyDescent="0.25">
      <c r="A84" s="41">
        <v>60</v>
      </c>
      <c r="B84" s="158" t="s">
        <v>95</v>
      </c>
      <c r="C84" s="118">
        <v>3</v>
      </c>
      <c r="D84" s="38" t="s">
        <v>82</v>
      </c>
    </row>
    <row r="85" spans="1:4" ht="14.25" customHeight="1" x14ac:dyDescent="0.25">
      <c r="A85" s="41">
        <v>60</v>
      </c>
      <c r="B85" s="158" t="s">
        <v>239</v>
      </c>
      <c r="C85" s="118">
        <v>3</v>
      </c>
      <c r="D85" s="38" t="s">
        <v>82</v>
      </c>
    </row>
    <row r="86" spans="1:4" ht="14.25" customHeight="1" x14ac:dyDescent="0.25">
      <c r="A86" s="41">
        <v>60</v>
      </c>
      <c r="B86" s="158" t="s">
        <v>217</v>
      </c>
      <c r="C86" s="118">
        <v>3</v>
      </c>
      <c r="D86" s="38" t="s">
        <v>82</v>
      </c>
    </row>
    <row r="87" spans="1:4" ht="14.25" customHeight="1" x14ac:dyDescent="0.25">
      <c r="A87" s="41">
        <v>60</v>
      </c>
      <c r="B87" s="158" t="s">
        <v>141</v>
      </c>
      <c r="C87" s="118">
        <v>3</v>
      </c>
      <c r="D87" s="38" t="s">
        <v>82</v>
      </c>
    </row>
    <row r="88" spans="1:4" ht="14.25" customHeight="1" x14ac:dyDescent="0.25">
      <c r="A88" s="41">
        <v>61</v>
      </c>
      <c r="B88" s="158" t="s">
        <v>146</v>
      </c>
      <c r="C88" s="118">
        <v>2</v>
      </c>
      <c r="D88" s="38" t="s">
        <v>82</v>
      </c>
    </row>
    <row r="89" spans="1:4" ht="14.25" customHeight="1" x14ac:dyDescent="0.25">
      <c r="A89" s="41">
        <v>61</v>
      </c>
      <c r="B89" s="158" t="s">
        <v>127</v>
      </c>
      <c r="C89" s="118">
        <v>2</v>
      </c>
      <c r="D89" s="38" t="s">
        <v>82</v>
      </c>
    </row>
    <row r="90" spans="1:4" ht="14.25" customHeight="1" x14ac:dyDescent="0.25">
      <c r="A90" s="41">
        <v>61</v>
      </c>
      <c r="B90" s="158" t="s">
        <v>218</v>
      </c>
      <c r="C90" s="118">
        <v>2</v>
      </c>
      <c r="D90" s="38" t="s">
        <v>82</v>
      </c>
    </row>
    <row r="91" spans="1:4" ht="14.25" customHeight="1" x14ac:dyDescent="0.25">
      <c r="A91" s="41">
        <v>61</v>
      </c>
      <c r="B91" s="158" t="s">
        <v>85</v>
      </c>
      <c r="C91" s="118">
        <v>2</v>
      </c>
      <c r="D91" s="38" t="s">
        <v>82</v>
      </c>
    </row>
    <row r="92" spans="1:4" ht="14.25" customHeight="1" x14ac:dyDescent="0.25">
      <c r="A92" s="41">
        <v>61</v>
      </c>
      <c r="B92" s="158" t="s">
        <v>86</v>
      </c>
      <c r="C92" s="118">
        <v>2</v>
      </c>
      <c r="D92" s="38" t="s">
        <v>82</v>
      </c>
    </row>
    <row r="93" spans="1:4" ht="14.25" customHeight="1" x14ac:dyDescent="0.25">
      <c r="A93" s="41">
        <v>62</v>
      </c>
      <c r="B93" s="158" t="s">
        <v>266</v>
      </c>
      <c r="C93" s="118">
        <v>1</v>
      </c>
      <c r="D93" s="38" t="s">
        <v>82</v>
      </c>
    </row>
    <row r="94" spans="1:4" ht="14.25" customHeight="1" x14ac:dyDescent="0.25">
      <c r="A94" s="41">
        <v>62</v>
      </c>
      <c r="B94" s="158" t="s">
        <v>129</v>
      </c>
      <c r="C94" s="118">
        <v>1</v>
      </c>
      <c r="D94" s="38" t="s">
        <v>82</v>
      </c>
    </row>
    <row r="95" spans="1:4" ht="14.25" customHeight="1" x14ac:dyDescent="0.25">
      <c r="A95" s="41">
        <v>62</v>
      </c>
      <c r="B95" s="158" t="s">
        <v>130</v>
      </c>
      <c r="C95" s="118">
        <v>1</v>
      </c>
      <c r="D95" s="38" t="s">
        <v>82</v>
      </c>
    </row>
    <row r="96" spans="1:4" ht="14.25" customHeight="1" x14ac:dyDescent="0.25">
      <c r="A96" s="41" t="s">
        <v>203</v>
      </c>
      <c r="B96" s="158" t="s">
        <v>215</v>
      </c>
      <c r="C96" s="118">
        <v>0</v>
      </c>
      <c r="D96" s="190" t="s">
        <v>203</v>
      </c>
    </row>
    <row r="97" spans="1:4" ht="14.25" customHeight="1" x14ac:dyDescent="0.25">
      <c r="A97" s="41" t="s">
        <v>203</v>
      </c>
      <c r="B97" s="158" t="s">
        <v>213</v>
      </c>
      <c r="C97" s="118">
        <v>0</v>
      </c>
      <c r="D97" s="190" t="s">
        <v>203</v>
      </c>
    </row>
    <row r="98" spans="1:4" ht="14.25" customHeight="1" x14ac:dyDescent="0.25">
      <c r="A98" s="41" t="s">
        <v>203</v>
      </c>
      <c r="B98" s="158" t="s">
        <v>224</v>
      </c>
      <c r="C98" s="118">
        <v>0</v>
      </c>
      <c r="D98" s="190" t="s">
        <v>203</v>
      </c>
    </row>
    <row r="99" spans="1:4" ht="14.25" customHeight="1" x14ac:dyDescent="0.25">
      <c r="A99" s="41" t="s">
        <v>203</v>
      </c>
      <c r="B99" s="158" t="s">
        <v>225</v>
      </c>
      <c r="C99" s="118">
        <v>0</v>
      </c>
      <c r="D99" s="190" t="s">
        <v>203</v>
      </c>
    </row>
    <row r="100" spans="1:4" ht="14.25" customHeight="1" x14ac:dyDescent="0.25">
      <c r="A100" s="41" t="s">
        <v>203</v>
      </c>
      <c r="B100" s="158" t="s">
        <v>236</v>
      </c>
      <c r="C100" s="118">
        <v>0</v>
      </c>
      <c r="D100" s="190" t="s">
        <v>203</v>
      </c>
    </row>
    <row r="101" spans="1:4" ht="14.25" customHeight="1" x14ac:dyDescent="0.25">
      <c r="A101" s="41" t="s">
        <v>203</v>
      </c>
      <c r="B101" s="158" t="s">
        <v>144</v>
      </c>
      <c r="C101" s="118">
        <v>0</v>
      </c>
      <c r="D101" s="190" t="s">
        <v>203</v>
      </c>
    </row>
    <row r="102" spans="1:4" ht="14.25" customHeight="1" x14ac:dyDescent="0.25">
      <c r="A102" s="41" t="s">
        <v>203</v>
      </c>
      <c r="B102" s="158" t="s">
        <v>227</v>
      </c>
      <c r="C102" s="118">
        <v>0</v>
      </c>
      <c r="D102" s="190" t="s">
        <v>203</v>
      </c>
    </row>
    <row r="103" spans="1:4" ht="14.25" customHeight="1" x14ac:dyDescent="0.25">
      <c r="A103" s="41" t="s">
        <v>203</v>
      </c>
      <c r="B103" s="158" t="s">
        <v>237</v>
      </c>
      <c r="C103" s="118">
        <v>0</v>
      </c>
      <c r="D103" s="190" t="s">
        <v>203</v>
      </c>
    </row>
    <row r="104" spans="1:4" ht="14.25" customHeight="1" x14ac:dyDescent="0.25">
      <c r="A104" s="41" t="s">
        <v>203</v>
      </c>
      <c r="B104" s="158" t="s">
        <v>84</v>
      </c>
      <c r="C104" s="118">
        <v>0</v>
      </c>
      <c r="D104" s="190" t="s">
        <v>203</v>
      </c>
    </row>
    <row r="105" spans="1:4" ht="14.25" customHeight="1" x14ac:dyDescent="0.25">
      <c r="A105" s="41" t="s">
        <v>203</v>
      </c>
      <c r="B105" s="158" t="s">
        <v>145</v>
      </c>
      <c r="C105" s="118">
        <v>0</v>
      </c>
      <c r="D105" s="190" t="s">
        <v>203</v>
      </c>
    </row>
    <row r="106" spans="1:4" ht="14.25" customHeight="1" x14ac:dyDescent="0.25">
      <c r="A106" s="41" t="s">
        <v>203</v>
      </c>
      <c r="B106" s="158" t="s">
        <v>128</v>
      </c>
      <c r="C106" s="118">
        <v>0</v>
      </c>
      <c r="D106" s="190" t="s">
        <v>203</v>
      </c>
    </row>
    <row r="107" spans="1:4" ht="14.25" customHeight="1" x14ac:dyDescent="0.25">
      <c r="A107" s="41" t="s">
        <v>203</v>
      </c>
      <c r="B107" s="158" t="s">
        <v>154</v>
      </c>
      <c r="C107" s="118">
        <v>0</v>
      </c>
      <c r="D107" s="190" t="s">
        <v>203</v>
      </c>
    </row>
    <row r="108" spans="1:4" ht="14.25" customHeight="1" x14ac:dyDescent="0.25">
      <c r="A108" s="41" t="s">
        <v>203</v>
      </c>
      <c r="B108" s="158" t="s">
        <v>214</v>
      </c>
      <c r="C108" s="118">
        <v>0</v>
      </c>
      <c r="D108" s="190" t="s">
        <v>203</v>
      </c>
    </row>
    <row r="109" spans="1:4" ht="14.25" customHeight="1" x14ac:dyDescent="0.25">
      <c r="A109" s="41" t="s">
        <v>203</v>
      </c>
      <c r="B109" s="158" t="s">
        <v>228</v>
      </c>
      <c r="C109" s="118">
        <v>0</v>
      </c>
      <c r="D109" s="191"/>
    </row>
    <row r="110" spans="1:4" x14ac:dyDescent="0.25">
      <c r="A110" s="41"/>
      <c r="B110" s="140"/>
      <c r="C110" s="141"/>
      <c r="D110" s="43"/>
    </row>
    <row r="111" spans="1:4" x14ac:dyDescent="0.25">
      <c r="A111" s="44" t="s">
        <v>188</v>
      </c>
      <c r="B111" s="45"/>
      <c r="C111" s="45"/>
      <c r="D111" s="46"/>
    </row>
    <row r="112" spans="1:4" ht="7.5" customHeight="1" x14ac:dyDescent="0.25">
      <c r="A112" s="44"/>
      <c r="B112" s="45"/>
      <c r="C112" s="45"/>
      <c r="D112" s="46"/>
    </row>
    <row r="113" spans="1:4" ht="27.75" customHeight="1" x14ac:dyDescent="0.25">
      <c r="A113" s="210" t="s">
        <v>282</v>
      </c>
      <c r="B113" s="211"/>
      <c r="C113" s="211"/>
      <c r="D113" s="211"/>
    </row>
    <row r="114" spans="1:4" x14ac:dyDescent="0.25">
      <c r="A114" s="47"/>
      <c r="B114" s="45"/>
      <c r="C114" s="45"/>
      <c r="D114" s="46"/>
    </row>
  </sheetData>
  <mergeCells count="4">
    <mergeCell ref="A113:D113"/>
    <mergeCell ref="A9:D9"/>
    <mergeCell ref="A10:D10"/>
    <mergeCell ref="A7:D7"/>
  </mergeCells>
  <phoneticPr fontId="4" type="noConversion"/>
  <printOptions horizontalCentered="1"/>
  <pageMargins left="0.25" right="0.25" top="0.5" bottom="0.5" header="0.3" footer="0.3"/>
  <pageSetup orientation="portrait" r:id="rId1"/>
  <headerFooter>
    <oddFooter>&amp;L&amp;"Century Gothic,Regular"FinCEN SAR - Loan or Finance&amp;R&amp;"Century Gothic,Regular"Page &amp;P of &amp;N</oddFooter>
  </headerFooter>
  <ignoredErrors>
    <ignoredError sqref="D30:D69" calculatedColumn="1"/>
  </ignoredError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7:L130"/>
  <sheetViews>
    <sheetView showGridLines="0" zoomScaleNormal="100" workbookViewId="0"/>
  </sheetViews>
  <sheetFormatPr defaultColWidth="9.109375" defaultRowHeight="13.2" x14ac:dyDescent="0.25"/>
  <cols>
    <col min="1" max="1" width="26.44140625" style="1" customWidth="1"/>
    <col min="2" max="2" width="57.6640625" style="1" customWidth="1"/>
    <col min="3" max="4" width="11.6640625" style="1" customWidth="1"/>
    <col min="5" max="5" width="9.88671875" style="1" bestFit="1" customWidth="1"/>
    <col min="6" max="6" width="9.109375" style="1"/>
    <col min="7" max="7" width="10.33203125" style="1" customWidth="1"/>
    <col min="8" max="8" width="7" style="1" bestFit="1" customWidth="1"/>
    <col min="9" max="9" width="12.44140625" style="27" customWidth="1"/>
    <col min="10" max="16384" width="9.109375" style="1"/>
  </cols>
  <sheetData>
    <row r="7" spans="1:12" x14ac:dyDescent="0.25">
      <c r="A7" s="26" t="s">
        <v>299</v>
      </c>
      <c r="B7" s="27"/>
      <c r="C7" s="27"/>
      <c r="D7" s="27"/>
    </row>
    <row r="8" spans="1:12" x14ac:dyDescent="0.25">
      <c r="A8" s="26"/>
      <c r="B8" s="27"/>
      <c r="C8" s="27"/>
      <c r="D8" s="27"/>
    </row>
    <row r="9" spans="1:12" x14ac:dyDescent="0.25">
      <c r="A9" s="201" t="s">
        <v>306</v>
      </c>
      <c r="B9" s="202"/>
      <c r="C9" s="202"/>
      <c r="D9" s="202"/>
    </row>
    <row r="10" spans="1:12" x14ac:dyDescent="0.25">
      <c r="A10" s="28" t="s">
        <v>279</v>
      </c>
      <c r="B10" s="27"/>
      <c r="C10" s="27"/>
      <c r="D10" s="27"/>
    </row>
    <row r="11" spans="1:12" ht="14.4" x14ac:dyDescent="0.3">
      <c r="A11" s="7"/>
      <c r="B11" s="6"/>
      <c r="C11" s="6"/>
      <c r="D11" s="6"/>
    </row>
    <row r="12" spans="1:12" ht="32.25" customHeight="1" x14ac:dyDescent="0.25">
      <c r="A12" s="39" t="s">
        <v>83</v>
      </c>
      <c r="B12" s="39" t="s">
        <v>274</v>
      </c>
      <c r="C12" s="58" t="s">
        <v>200</v>
      </c>
      <c r="D12" s="58" t="s">
        <v>205</v>
      </c>
      <c r="E12" s="58" t="s">
        <v>208</v>
      </c>
      <c r="F12" s="58" t="s">
        <v>211</v>
      </c>
      <c r="G12" s="58" t="s">
        <v>212</v>
      </c>
      <c r="H12" s="165" t="s">
        <v>277</v>
      </c>
      <c r="I12" s="1"/>
      <c r="J12" s="94"/>
      <c r="K12" s="94"/>
      <c r="L12" s="96"/>
    </row>
    <row r="13" spans="1:12" ht="13.8" x14ac:dyDescent="0.25">
      <c r="A13" s="49" t="s">
        <v>234</v>
      </c>
      <c r="B13" s="42" t="s">
        <v>291</v>
      </c>
      <c r="C13" s="192" t="s">
        <v>203</v>
      </c>
      <c r="D13" s="192" t="s">
        <v>203</v>
      </c>
      <c r="E13" s="192" t="s">
        <v>203</v>
      </c>
      <c r="F13" s="192" t="s">
        <v>203</v>
      </c>
      <c r="G13" s="118">
        <v>10</v>
      </c>
      <c r="H13" s="161">
        <v>1</v>
      </c>
      <c r="I13" s="1"/>
      <c r="J13" s="94"/>
      <c r="K13" s="94"/>
      <c r="L13" s="96"/>
    </row>
    <row r="14" spans="1:12" x14ac:dyDescent="0.25">
      <c r="A14" s="49"/>
      <c r="B14" s="42" t="s">
        <v>292</v>
      </c>
      <c r="C14" s="192" t="s">
        <v>203</v>
      </c>
      <c r="D14" s="192" t="s">
        <v>203</v>
      </c>
      <c r="E14" s="192" t="s">
        <v>203</v>
      </c>
      <c r="F14" s="192" t="s">
        <v>203</v>
      </c>
      <c r="G14" s="118">
        <v>8</v>
      </c>
      <c r="H14" s="161">
        <v>5</v>
      </c>
      <c r="I14" s="1"/>
      <c r="J14" s="94"/>
      <c r="K14" s="94"/>
      <c r="L14" s="96"/>
    </row>
    <row r="15" spans="1:12" x14ac:dyDescent="0.25">
      <c r="A15" s="49"/>
      <c r="B15" s="42" t="s">
        <v>240</v>
      </c>
      <c r="C15" s="192" t="s">
        <v>203</v>
      </c>
      <c r="D15" s="192" t="s">
        <v>203</v>
      </c>
      <c r="E15" s="192" t="s">
        <v>203</v>
      </c>
      <c r="F15" s="192" t="s">
        <v>203</v>
      </c>
      <c r="G15" s="118">
        <v>6</v>
      </c>
      <c r="H15" s="161">
        <v>9</v>
      </c>
      <c r="I15" s="1"/>
      <c r="J15" s="94"/>
      <c r="K15" s="94"/>
      <c r="L15" s="96"/>
    </row>
    <row r="16" spans="1:12" x14ac:dyDescent="0.25">
      <c r="A16" s="50"/>
      <c r="B16" s="51" t="s">
        <v>87</v>
      </c>
      <c r="C16" s="192" t="s">
        <v>203</v>
      </c>
      <c r="D16" s="192" t="s">
        <v>203</v>
      </c>
      <c r="E16" s="192" t="s">
        <v>203</v>
      </c>
      <c r="F16" s="192" t="s">
        <v>203</v>
      </c>
      <c r="G16" s="52">
        <f>SUM(G13:G15)</f>
        <v>24</v>
      </c>
      <c r="H16" s="52">
        <f>SUM(H13:H15)</f>
        <v>15</v>
      </c>
      <c r="I16" s="1"/>
      <c r="J16" s="94"/>
      <c r="K16" s="94"/>
      <c r="L16" s="104"/>
    </row>
    <row r="17" spans="1:12" ht="14.4" x14ac:dyDescent="0.3">
      <c r="A17" s="49" t="s">
        <v>88</v>
      </c>
      <c r="B17" s="42" t="s">
        <v>120</v>
      </c>
      <c r="C17" s="104">
        <v>0</v>
      </c>
      <c r="D17" s="104">
        <v>7</v>
      </c>
      <c r="E17" s="125">
        <v>13</v>
      </c>
      <c r="F17" s="118">
        <v>33</v>
      </c>
      <c r="G17" s="118">
        <v>114</v>
      </c>
      <c r="H17" s="170">
        <v>259</v>
      </c>
      <c r="I17" s="1"/>
      <c r="J17" s="94"/>
      <c r="K17" s="94"/>
      <c r="L17" s="104"/>
    </row>
    <row r="18" spans="1:12" x14ac:dyDescent="0.25">
      <c r="A18" s="49"/>
      <c r="B18" s="96" t="s">
        <v>241</v>
      </c>
      <c r="C18" s="192" t="s">
        <v>203</v>
      </c>
      <c r="D18" s="192" t="s">
        <v>203</v>
      </c>
      <c r="E18" s="192" t="s">
        <v>203</v>
      </c>
      <c r="F18" s="192" t="s">
        <v>203</v>
      </c>
      <c r="G18" s="118">
        <v>0</v>
      </c>
      <c r="H18" s="27">
        <v>0</v>
      </c>
      <c r="I18" s="1"/>
      <c r="J18" s="94"/>
      <c r="K18" s="94"/>
      <c r="L18" s="104"/>
    </row>
    <row r="19" spans="1:12" x14ac:dyDescent="0.25">
      <c r="A19" s="50"/>
      <c r="B19" s="42" t="s">
        <v>121</v>
      </c>
      <c r="C19" s="104">
        <v>0</v>
      </c>
      <c r="D19" s="104">
        <v>6</v>
      </c>
      <c r="E19" s="125">
        <v>11</v>
      </c>
      <c r="F19" s="118">
        <v>23</v>
      </c>
      <c r="G19" s="118">
        <v>4</v>
      </c>
      <c r="H19" s="171">
        <v>12</v>
      </c>
      <c r="I19" s="1"/>
      <c r="J19" s="94"/>
      <c r="K19" s="94"/>
      <c r="L19" s="104"/>
    </row>
    <row r="20" spans="1:12" x14ac:dyDescent="0.25">
      <c r="A20" s="50"/>
      <c r="B20" s="42" t="s">
        <v>89</v>
      </c>
      <c r="C20" s="104">
        <v>3</v>
      </c>
      <c r="D20" s="104">
        <v>30</v>
      </c>
      <c r="E20" s="125">
        <v>121</v>
      </c>
      <c r="F20" s="118">
        <v>110</v>
      </c>
      <c r="G20" s="118">
        <v>89</v>
      </c>
      <c r="H20" s="171">
        <v>133</v>
      </c>
      <c r="I20" s="1"/>
      <c r="J20" s="94"/>
      <c r="K20" s="94"/>
      <c r="L20" s="104"/>
    </row>
    <row r="21" spans="1:12" x14ac:dyDescent="0.25">
      <c r="A21" s="50"/>
      <c r="B21" s="42" t="s">
        <v>122</v>
      </c>
      <c r="C21" s="104">
        <v>17</v>
      </c>
      <c r="D21" s="104">
        <v>281</v>
      </c>
      <c r="E21" s="125">
        <v>295</v>
      </c>
      <c r="F21" s="118">
        <v>315</v>
      </c>
      <c r="G21" s="118">
        <v>683</v>
      </c>
      <c r="H21" s="171">
        <v>1735</v>
      </c>
      <c r="I21" s="1"/>
      <c r="J21" s="94"/>
      <c r="K21" s="94"/>
      <c r="L21" s="104"/>
    </row>
    <row r="22" spans="1:12" x14ac:dyDescent="0.25">
      <c r="A22" s="50"/>
      <c r="B22" s="42" t="s">
        <v>284</v>
      </c>
      <c r="C22" s="104">
        <v>0</v>
      </c>
      <c r="D22" s="104">
        <v>7</v>
      </c>
      <c r="E22" s="125">
        <v>3</v>
      </c>
      <c r="F22" s="118">
        <v>3</v>
      </c>
      <c r="G22" s="118">
        <v>5</v>
      </c>
      <c r="H22" s="171">
        <v>7</v>
      </c>
      <c r="I22" s="1"/>
      <c r="J22" s="94"/>
      <c r="K22" s="94"/>
      <c r="L22" s="104"/>
    </row>
    <row r="23" spans="1:12" x14ac:dyDescent="0.25">
      <c r="A23" s="50"/>
      <c r="B23" s="42" t="s">
        <v>216</v>
      </c>
      <c r="C23" s="104">
        <v>0</v>
      </c>
      <c r="D23" s="104">
        <v>1</v>
      </c>
      <c r="E23" s="125">
        <v>1</v>
      </c>
      <c r="F23" s="118">
        <v>1</v>
      </c>
      <c r="G23" s="118">
        <v>0</v>
      </c>
      <c r="H23" s="171">
        <v>1</v>
      </c>
      <c r="I23" s="1"/>
      <c r="J23" s="94"/>
      <c r="K23" s="94"/>
      <c r="L23" s="104"/>
    </row>
    <row r="24" spans="1:12" ht="14.4" x14ac:dyDescent="0.3">
      <c r="A24" s="50"/>
      <c r="B24" s="42" t="s">
        <v>123</v>
      </c>
      <c r="C24" s="104">
        <v>0</v>
      </c>
      <c r="D24" s="104">
        <v>11</v>
      </c>
      <c r="E24" s="125">
        <v>3</v>
      </c>
      <c r="F24" s="118">
        <v>3</v>
      </c>
      <c r="G24" s="118">
        <v>3</v>
      </c>
      <c r="H24" s="170">
        <v>16</v>
      </c>
      <c r="I24" s="1"/>
      <c r="J24" s="94"/>
      <c r="K24" s="94"/>
      <c r="L24" s="104"/>
    </row>
    <row r="25" spans="1:12" x14ac:dyDescent="0.25">
      <c r="A25" s="50"/>
      <c r="B25" s="42" t="s">
        <v>124</v>
      </c>
      <c r="C25" s="104">
        <v>0</v>
      </c>
      <c r="D25" s="104">
        <v>2</v>
      </c>
      <c r="E25" s="104">
        <v>0</v>
      </c>
      <c r="F25" s="118">
        <v>1</v>
      </c>
      <c r="G25" s="118">
        <v>1</v>
      </c>
      <c r="H25" s="161">
        <v>0</v>
      </c>
      <c r="I25" s="1"/>
      <c r="J25" s="94"/>
      <c r="K25" s="94"/>
      <c r="L25" s="104"/>
    </row>
    <row r="26" spans="1:12" x14ac:dyDescent="0.25">
      <c r="A26" s="50"/>
      <c r="B26" s="42" t="s">
        <v>76</v>
      </c>
      <c r="C26" s="104">
        <v>34</v>
      </c>
      <c r="D26" s="104">
        <v>479</v>
      </c>
      <c r="E26" s="104">
        <v>1785</v>
      </c>
      <c r="F26" s="118">
        <v>2371</v>
      </c>
      <c r="G26" s="118">
        <v>2062</v>
      </c>
      <c r="H26" s="161">
        <v>2567</v>
      </c>
      <c r="I26" s="1"/>
      <c r="J26" s="94"/>
      <c r="K26" s="94"/>
      <c r="L26" s="104"/>
    </row>
    <row r="27" spans="1:12" x14ac:dyDescent="0.25">
      <c r="A27" s="50"/>
      <c r="B27" s="42" t="s">
        <v>242</v>
      </c>
      <c r="C27" s="192" t="s">
        <v>203</v>
      </c>
      <c r="D27" s="192" t="s">
        <v>203</v>
      </c>
      <c r="E27" s="192" t="s">
        <v>203</v>
      </c>
      <c r="F27" s="192" t="s">
        <v>203</v>
      </c>
      <c r="G27" s="118">
        <v>0</v>
      </c>
      <c r="H27" s="161">
        <v>3</v>
      </c>
      <c r="I27" s="1"/>
      <c r="J27" s="94"/>
      <c r="K27" s="94"/>
      <c r="L27" s="104"/>
    </row>
    <row r="28" spans="1:12" x14ac:dyDescent="0.25">
      <c r="A28" s="50"/>
      <c r="B28" s="42" t="s">
        <v>125</v>
      </c>
      <c r="C28" s="104">
        <v>0</v>
      </c>
      <c r="D28" s="104">
        <v>1</v>
      </c>
      <c r="E28" s="104">
        <v>11</v>
      </c>
      <c r="F28" s="118">
        <v>2</v>
      </c>
      <c r="G28" s="118">
        <v>2</v>
      </c>
      <c r="H28" s="161">
        <v>1</v>
      </c>
      <c r="I28" s="1"/>
      <c r="J28" s="94"/>
      <c r="K28" s="94"/>
      <c r="L28" s="104"/>
    </row>
    <row r="29" spans="1:12" x14ac:dyDescent="0.25">
      <c r="A29" s="50"/>
      <c r="B29" s="42" t="s">
        <v>243</v>
      </c>
      <c r="C29" s="192" t="s">
        <v>203</v>
      </c>
      <c r="D29" s="192" t="s">
        <v>203</v>
      </c>
      <c r="E29" s="192" t="s">
        <v>203</v>
      </c>
      <c r="F29" s="192" t="s">
        <v>203</v>
      </c>
      <c r="G29" s="118">
        <v>2</v>
      </c>
      <c r="H29" s="161">
        <v>0</v>
      </c>
      <c r="I29" s="1"/>
      <c r="J29" s="94"/>
      <c r="K29" s="94"/>
      <c r="L29" s="104"/>
    </row>
    <row r="30" spans="1:12" x14ac:dyDescent="0.25">
      <c r="A30" s="50"/>
      <c r="B30" s="42" t="s">
        <v>209</v>
      </c>
      <c r="C30" s="104">
        <v>0</v>
      </c>
      <c r="D30" s="104">
        <v>23</v>
      </c>
      <c r="E30" s="104">
        <v>64</v>
      </c>
      <c r="F30" s="118">
        <v>65</v>
      </c>
      <c r="G30" s="118">
        <v>59</v>
      </c>
      <c r="H30" s="161">
        <v>150</v>
      </c>
      <c r="I30" s="1"/>
      <c r="J30" s="94"/>
      <c r="K30" s="94"/>
      <c r="L30" s="104"/>
    </row>
    <row r="31" spans="1:12" x14ac:dyDescent="0.25">
      <c r="A31" s="50"/>
      <c r="B31" s="51" t="s">
        <v>87</v>
      </c>
      <c r="C31" s="52">
        <f t="shared" ref="C31:H31" si="0" xml:space="preserve"> SUM(C17:C30)</f>
        <v>54</v>
      </c>
      <c r="D31" s="52">
        <f t="shared" si="0"/>
        <v>848</v>
      </c>
      <c r="E31" s="52">
        <f t="shared" si="0"/>
        <v>2307</v>
      </c>
      <c r="F31" s="52">
        <f t="shared" si="0"/>
        <v>2927</v>
      </c>
      <c r="G31" s="52">
        <f t="shared" si="0"/>
        <v>3024</v>
      </c>
      <c r="H31" s="52">
        <f t="shared" si="0"/>
        <v>4884</v>
      </c>
      <c r="I31" s="1"/>
      <c r="J31" s="94"/>
      <c r="K31" s="94"/>
      <c r="L31" s="104"/>
    </row>
    <row r="32" spans="1:12" x14ac:dyDescent="0.25">
      <c r="A32" s="49" t="s">
        <v>235</v>
      </c>
      <c r="B32" s="42" t="s">
        <v>244</v>
      </c>
      <c r="C32" s="192" t="s">
        <v>203</v>
      </c>
      <c r="D32" s="192" t="s">
        <v>203</v>
      </c>
      <c r="E32" s="192" t="s">
        <v>203</v>
      </c>
      <c r="F32" s="192" t="s">
        <v>203</v>
      </c>
      <c r="G32" s="104">
        <v>0</v>
      </c>
      <c r="H32" s="162">
        <v>0</v>
      </c>
      <c r="I32" s="1"/>
      <c r="J32" s="94"/>
      <c r="K32" s="94"/>
      <c r="L32" s="104"/>
    </row>
    <row r="33" spans="1:12" ht="13.8" x14ac:dyDescent="0.25">
      <c r="A33" s="49"/>
      <c r="B33" s="42" t="s">
        <v>247</v>
      </c>
      <c r="C33" s="104">
        <v>0</v>
      </c>
      <c r="D33" s="104">
        <v>0</v>
      </c>
      <c r="E33" s="104">
        <v>0</v>
      </c>
      <c r="F33" s="104">
        <v>0</v>
      </c>
      <c r="G33" s="104">
        <v>0</v>
      </c>
      <c r="H33" s="162">
        <v>0</v>
      </c>
      <c r="I33" s="1"/>
      <c r="J33" s="94"/>
      <c r="K33" s="94"/>
      <c r="L33" s="104"/>
    </row>
    <row r="34" spans="1:12" x14ac:dyDescent="0.25">
      <c r="A34" s="50"/>
      <c r="B34" s="42" t="s">
        <v>84</v>
      </c>
      <c r="C34" s="104">
        <v>0</v>
      </c>
      <c r="D34" s="104">
        <v>0</v>
      </c>
      <c r="E34" s="104">
        <v>0</v>
      </c>
      <c r="F34" s="104">
        <v>0</v>
      </c>
      <c r="G34" s="104">
        <v>0</v>
      </c>
      <c r="H34" s="162">
        <v>0</v>
      </c>
      <c r="I34" s="1"/>
      <c r="J34" s="94"/>
      <c r="K34" s="94"/>
      <c r="L34" s="104"/>
    </row>
    <row r="35" spans="1:12" x14ac:dyDescent="0.25">
      <c r="A35" s="50"/>
      <c r="B35" s="42" t="s">
        <v>76</v>
      </c>
      <c r="C35" s="104">
        <v>0</v>
      </c>
      <c r="D35" s="104">
        <v>0</v>
      </c>
      <c r="E35" s="104">
        <v>0</v>
      </c>
      <c r="F35" s="104">
        <v>0</v>
      </c>
      <c r="G35" s="104">
        <v>2</v>
      </c>
      <c r="H35" s="162">
        <v>5</v>
      </c>
      <c r="I35" s="1"/>
      <c r="J35" s="94"/>
      <c r="K35" s="94"/>
      <c r="L35" s="104"/>
    </row>
    <row r="36" spans="1:12" ht="13.8" x14ac:dyDescent="0.25">
      <c r="A36" s="50"/>
      <c r="B36" s="42" t="s">
        <v>246</v>
      </c>
      <c r="C36" s="104">
        <v>0</v>
      </c>
      <c r="D36" s="104">
        <v>0</v>
      </c>
      <c r="E36" s="104">
        <v>1</v>
      </c>
      <c r="F36" s="104">
        <v>1</v>
      </c>
      <c r="G36" s="104">
        <v>0</v>
      </c>
      <c r="H36" s="162">
        <v>0</v>
      </c>
      <c r="I36" s="1"/>
      <c r="J36" s="94"/>
      <c r="K36" s="94"/>
      <c r="L36" s="104"/>
    </row>
    <row r="37" spans="1:12" x14ac:dyDescent="0.25">
      <c r="A37" s="50"/>
      <c r="B37" s="42" t="s">
        <v>86</v>
      </c>
      <c r="C37" s="104">
        <v>0</v>
      </c>
      <c r="D37" s="104">
        <v>0</v>
      </c>
      <c r="E37" s="104">
        <v>0</v>
      </c>
      <c r="F37" s="104">
        <v>0</v>
      </c>
      <c r="G37" s="104">
        <v>0</v>
      </c>
      <c r="H37" s="162">
        <v>2</v>
      </c>
      <c r="I37" s="1"/>
      <c r="J37" s="94"/>
      <c r="K37" s="94"/>
      <c r="L37" s="104"/>
    </row>
    <row r="38" spans="1:12" x14ac:dyDescent="0.25">
      <c r="A38" s="50"/>
      <c r="B38" s="42" t="s">
        <v>245</v>
      </c>
      <c r="C38" s="192" t="s">
        <v>203</v>
      </c>
      <c r="D38" s="192" t="s">
        <v>203</v>
      </c>
      <c r="E38" s="192" t="s">
        <v>203</v>
      </c>
      <c r="F38" s="192" t="s">
        <v>203</v>
      </c>
      <c r="G38" s="104">
        <v>0</v>
      </c>
      <c r="H38" s="162">
        <v>0</v>
      </c>
      <c r="I38" s="1"/>
      <c r="J38" s="94"/>
      <c r="K38" s="94"/>
      <c r="L38" s="104"/>
    </row>
    <row r="39" spans="1:12" x14ac:dyDescent="0.25">
      <c r="A39" s="50"/>
      <c r="B39" s="51" t="s">
        <v>87</v>
      </c>
      <c r="C39" s="52">
        <f>SUM(C32:C38)</f>
        <v>0</v>
      </c>
      <c r="D39" s="52">
        <f t="shared" ref="D39:H39" si="1">SUM(D32:D38)</f>
        <v>0</v>
      </c>
      <c r="E39" s="52">
        <f t="shared" si="1"/>
        <v>1</v>
      </c>
      <c r="F39" s="52">
        <f t="shared" si="1"/>
        <v>1</v>
      </c>
      <c r="G39" s="52">
        <f t="shared" si="1"/>
        <v>2</v>
      </c>
      <c r="H39" s="52">
        <f t="shared" si="1"/>
        <v>7</v>
      </c>
      <c r="I39" s="1"/>
      <c r="J39" s="94"/>
      <c r="K39" s="94"/>
      <c r="L39" s="104"/>
    </row>
    <row r="40" spans="1:12" ht="25.2" x14ac:dyDescent="0.25">
      <c r="A40" s="49" t="s">
        <v>195</v>
      </c>
      <c r="B40" s="70" t="s">
        <v>90</v>
      </c>
      <c r="C40" s="104">
        <v>2</v>
      </c>
      <c r="D40" s="109">
        <v>7</v>
      </c>
      <c r="E40" s="125">
        <v>9</v>
      </c>
      <c r="F40" s="118">
        <v>16</v>
      </c>
      <c r="G40" s="118">
        <v>32</v>
      </c>
      <c r="H40" s="161">
        <v>82</v>
      </c>
      <c r="I40" s="1"/>
      <c r="J40" s="94"/>
      <c r="K40" s="94"/>
      <c r="L40" s="104"/>
    </row>
    <row r="41" spans="1:12" x14ac:dyDescent="0.25">
      <c r="A41" s="50"/>
      <c r="B41" s="42" t="s">
        <v>91</v>
      </c>
      <c r="C41" s="104">
        <v>0</v>
      </c>
      <c r="D41" s="109">
        <v>18</v>
      </c>
      <c r="E41" s="125">
        <v>21</v>
      </c>
      <c r="F41" s="118">
        <v>19</v>
      </c>
      <c r="G41" s="118">
        <v>9</v>
      </c>
      <c r="H41" s="161">
        <v>11</v>
      </c>
      <c r="I41" s="1"/>
      <c r="J41" s="94"/>
      <c r="K41" s="94"/>
      <c r="L41" s="104"/>
    </row>
    <row r="42" spans="1:12" x14ac:dyDescent="0.25">
      <c r="A42" s="50"/>
      <c r="B42" s="42" t="s">
        <v>76</v>
      </c>
      <c r="C42" s="104">
        <v>4</v>
      </c>
      <c r="D42" s="109">
        <v>31</v>
      </c>
      <c r="E42" s="125">
        <v>175</v>
      </c>
      <c r="F42" s="118">
        <v>295</v>
      </c>
      <c r="G42" s="118">
        <v>16400</v>
      </c>
      <c r="H42" s="161">
        <v>2067</v>
      </c>
      <c r="I42" s="1"/>
      <c r="J42" s="94"/>
      <c r="K42" s="94"/>
      <c r="L42" s="104"/>
    </row>
    <row r="43" spans="1:12" x14ac:dyDescent="0.25">
      <c r="A43" s="50"/>
      <c r="B43" s="42" t="s">
        <v>92</v>
      </c>
      <c r="C43" s="104">
        <v>22</v>
      </c>
      <c r="D43" s="109">
        <v>461</v>
      </c>
      <c r="E43" s="125">
        <v>621</v>
      </c>
      <c r="F43" s="118">
        <v>855</v>
      </c>
      <c r="G43" s="118">
        <v>1063</v>
      </c>
      <c r="H43" s="161">
        <v>2224</v>
      </c>
      <c r="I43" s="1"/>
      <c r="J43" s="94"/>
      <c r="K43" s="94"/>
      <c r="L43" s="104"/>
    </row>
    <row r="44" spans="1:12" x14ac:dyDescent="0.25">
      <c r="A44" s="50"/>
      <c r="B44" s="42" t="s">
        <v>248</v>
      </c>
      <c r="C44" s="192" t="s">
        <v>203</v>
      </c>
      <c r="D44" s="192" t="s">
        <v>203</v>
      </c>
      <c r="E44" s="192" t="s">
        <v>203</v>
      </c>
      <c r="F44" s="192" t="s">
        <v>203</v>
      </c>
      <c r="G44" s="118">
        <v>131</v>
      </c>
      <c r="H44" s="161">
        <v>17247</v>
      </c>
      <c r="I44" s="1"/>
      <c r="J44" s="94"/>
      <c r="K44" s="94"/>
      <c r="L44" s="104"/>
    </row>
    <row r="45" spans="1:12" x14ac:dyDescent="0.25">
      <c r="A45" s="50"/>
      <c r="B45" s="42" t="s">
        <v>93</v>
      </c>
      <c r="C45" s="104">
        <v>1</v>
      </c>
      <c r="D45" s="109">
        <v>15</v>
      </c>
      <c r="E45" s="125">
        <v>21</v>
      </c>
      <c r="F45" s="118">
        <v>34</v>
      </c>
      <c r="G45" s="118">
        <v>30</v>
      </c>
      <c r="H45" s="161">
        <v>272</v>
      </c>
      <c r="I45" s="1"/>
      <c r="J45" s="94"/>
      <c r="K45" s="94"/>
      <c r="L45" s="104"/>
    </row>
    <row r="46" spans="1:12" x14ac:dyDescent="0.25">
      <c r="A46" s="50"/>
      <c r="B46" s="42" t="s">
        <v>94</v>
      </c>
      <c r="C46" s="104">
        <v>3</v>
      </c>
      <c r="D46" s="109">
        <v>14</v>
      </c>
      <c r="E46" s="125">
        <v>17</v>
      </c>
      <c r="F46" s="118">
        <v>15</v>
      </c>
      <c r="G46" s="118">
        <v>21</v>
      </c>
      <c r="H46" s="161">
        <v>15</v>
      </c>
      <c r="I46" s="1"/>
      <c r="J46" s="94"/>
      <c r="K46" s="94"/>
      <c r="L46" s="104"/>
    </row>
    <row r="47" spans="1:12" x14ac:dyDescent="0.25">
      <c r="A47" s="50"/>
      <c r="B47" s="51" t="s">
        <v>87</v>
      </c>
      <c r="C47" s="52">
        <f>SUM(C40:C46)</f>
        <v>32</v>
      </c>
      <c r="D47" s="52">
        <f t="shared" ref="D47:H47" si="2">SUM(D40:D46)</f>
        <v>546</v>
      </c>
      <c r="E47" s="52">
        <f t="shared" si="2"/>
        <v>864</v>
      </c>
      <c r="F47" s="52">
        <f t="shared" si="2"/>
        <v>1234</v>
      </c>
      <c r="G47" s="52">
        <f t="shared" si="2"/>
        <v>17686</v>
      </c>
      <c r="H47" s="52">
        <f t="shared" si="2"/>
        <v>21918</v>
      </c>
      <c r="I47" s="1"/>
      <c r="J47" s="94"/>
      <c r="K47" s="94"/>
      <c r="L47" s="104"/>
    </row>
    <row r="48" spans="1:12" x14ac:dyDescent="0.25">
      <c r="A48" s="49" t="s">
        <v>126</v>
      </c>
      <c r="B48" s="42" t="s">
        <v>153</v>
      </c>
      <c r="C48" s="104">
        <v>0</v>
      </c>
      <c r="D48" s="104">
        <v>0</v>
      </c>
      <c r="E48" s="104">
        <v>0</v>
      </c>
      <c r="F48" s="104">
        <v>0</v>
      </c>
      <c r="G48" s="104">
        <v>4</v>
      </c>
      <c r="H48" s="162">
        <v>1</v>
      </c>
      <c r="I48" s="1"/>
      <c r="J48" s="94"/>
      <c r="K48" s="94"/>
      <c r="L48" s="104"/>
    </row>
    <row r="49" spans="1:12" ht="14.25" customHeight="1" x14ac:dyDescent="0.25">
      <c r="A49" s="53"/>
      <c r="B49" s="70" t="s">
        <v>275</v>
      </c>
      <c r="C49" s="104">
        <v>0</v>
      </c>
      <c r="D49" s="104">
        <v>0</v>
      </c>
      <c r="E49" s="104">
        <v>0</v>
      </c>
      <c r="F49" s="104">
        <v>0</v>
      </c>
      <c r="G49" s="104">
        <v>3</v>
      </c>
      <c r="H49" s="162">
        <v>0</v>
      </c>
      <c r="I49" s="1"/>
      <c r="J49" s="94"/>
      <c r="K49" s="94"/>
      <c r="L49" s="104"/>
    </row>
    <row r="50" spans="1:12" x14ac:dyDescent="0.25">
      <c r="A50" s="53"/>
      <c r="B50" s="42" t="s">
        <v>76</v>
      </c>
      <c r="C50" s="104">
        <v>0</v>
      </c>
      <c r="D50" s="104">
        <v>1</v>
      </c>
      <c r="E50" s="104">
        <v>1</v>
      </c>
      <c r="F50" s="104">
        <v>1</v>
      </c>
      <c r="G50" s="104">
        <v>0</v>
      </c>
      <c r="H50" s="162">
        <v>0</v>
      </c>
      <c r="I50" s="1"/>
      <c r="J50" s="94"/>
      <c r="K50" s="94"/>
      <c r="L50" s="104"/>
    </row>
    <row r="51" spans="1:12" x14ac:dyDescent="0.25">
      <c r="A51" s="53"/>
      <c r="B51" s="42" t="s">
        <v>127</v>
      </c>
      <c r="C51" s="104">
        <v>0</v>
      </c>
      <c r="D51" s="104">
        <v>1</v>
      </c>
      <c r="E51" s="104">
        <v>0</v>
      </c>
      <c r="F51" s="104">
        <v>1</v>
      </c>
      <c r="G51" s="104">
        <v>0</v>
      </c>
      <c r="H51" s="162">
        <v>0</v>
      </c>
      <c r="I51" s="1"/>
      <c r="J51" s="94"/>
      <c r="K51" s="94"/>
      <c r="L51" s="104"/>
    </row>
    <row r="52" spans="1:12" ht="26.4" x14ac:dyDescent="0.25">
      <c r="A52" s="53"/>
      <c r="B52" s="42" t="s">
        <v>128</v>
      </c>
      <c r="C52" s="104">
        <v>0</v>
      </c>
      <c r="D52" s="104">
        <v>0</v>
      </c>
      <c r="E52" s="104">
        <v>0</v>
      </c>
      <c r="F52" s="104">
        <v>0</v>
      </c>
      <c r="G52" s="104">
        <v>0</v>
      </c>
      <c r="H52" s="162">
        <v>0</v>
      </c>
      <c r="I52" s="1"/>
      <c r="J52" s="94"/>
      <c r="K52" s="94"/>
      <c r="L52" s="104"/>
    </row>
    <row r="53" spans="1:12" x14ac:dyDescent="0.25">
      <c r="A53" s="53"/>
      <c r="B53" s="42" t="s">
        <v>129</v>
      </c>
      <c r="C53" s="104">
        <v>0</v>
      </c>
      <c r="D53" s="104">
        <v>0</v>
      </c>
      <c r="E53" s="104">
        <v>0</v>
      </c>
      <c r="F53" s="104">
        <v>0</v>
      </c>
      <c r="G53" s="104">
        <v>1</v>
      </c>
      <c r="H53" s="162">
        <v>0</v>
      </c>
      <c r="I53" s="1"/>
      <c r="J53" s="94"/>
      <c r="K53" s="94"/>
      <c r="L53" s="104"/>
    </row>
    <row r="54" spans="1:12" x14ac:dyDescent="0.25">
      <c r="A54" s="53"/>
      <c r="B54" s="42" t="s">
        <v>130</v>
      </c>
      <c r="C54" s="104">
        <v>0</v>
      </c>
      <c r="D54" s="104">
        <v>0</v>
      </c>
      <c r="E54" s="104">
        <v>0</v>
      </c>
      <c r="F54" s="104">
        <v>0</v>
      </c>
      <c r="G54" s="104">
        <v>0</v>
      </c>
      <c r="H54" s="162">
        <v>1</v>
      </c>
      <c r="I54" s="1"/>
      <c r="J54" s="94"/>
      <c r="K54" s="94"/>
      <c r="L54" s="104"/>
    </row>
    <row r="55" spans="1:12" x14ac:dyDescent="0.25">
      <c r="A55" s="53"/>
      <c r="B55" s="51" t="s">
        <v>87</v>
      </c>
      <c r="C55" s="52">
        <f>SUM(C48:C54)</f>
        <v>0</v>
      </c>
      <c r="D55" s="52">
        <f t="shared" ref="D55:H55" si="3">SUM(D48:D54)</f>
        <v>2</v>
      </c>
      <c r="E55" s="52">
        <f t="shared" si="3"/>
        <v>1</v>
      </c>
      <c r="F55" s="52">
        <f t="shared" si="3"/>
        <v>2</v>
      </c>
      <c r="G55" s="52">
        <f t="shared" si="3"/>
        <v>8</v>
      </c>
      <c r="H55" s="52">
        <f t="shared" si="3"/>
        <v>2</v>
      </c>
      <c r="I55" s="1"/>
      <c r="J55" s="94"/>
      <c r="K55" s="94"/>
      <c r="L55" s="104"/>
    </row>
    <row r="56" spans="1:12" x14ac:dyDescent="0.25">
      <c r="A56" s="49" t="s">
        <v>194</v>
      </c>
      <c r="B56" s="42" t="s">
        <v>95</v>
      </c>
      <c r="C56" s="104">
        <v>0</v>
      </c>
      <c r="D56" s="104">
        <v>0</v>
      </c>
      <c r="E56" s="125">
        <v>1</v>
      </c>
      <c r="F56" s="125">
        <v>0</v>
      </c>
      <c r="G56" s="125">
        <v>0</v>
      </c>
      <c r="H56" s="163">
        <v>2</v>
      </c>
      <c r="I56" s="1"/>
      <c r="J56" s="94"/>
      <c r="K56" s="94"/>
      <c r="L56" s="104"/>
    </row>
    <row r="57" spans="1:12" x14ac:dyDescent="0.25">
      <c r="A57" s="49"/>
      <c r="B57" s="42" t="s">
        <v>249</v>
      </c>
      <c r="C57" s="192" t="s">
        <v>203</v>
      </c>
      <c r="D57" s="192" t="s">
        <v>203</v>
      </c>
      <c r="E57" s="192" t="s">
        <v>203</v>
      </c>
      <c r="F57" s="192" t="s">
        <v>203</v>
      </c>
      <c r="G57" s="125">
        <v>2</v>
      </c>
      <c r="H57" s="163">
        <v>10</v>
      </c>
      <c r="I57" s="1"/>
      <c r="J57" s="94"/>
      <c r="K57" s="94"/>
      <c r="L57" s="104"/>
    </row>
    <row r="58" spans="1:12" x14ac:dyDescent="0.25">
      <c r="A58" s="50"/>
      <c r="B58" s="42" t="s">
        <v>76</v>
      </c>
      <c r="C58" s="104">
        <v>0</v>
      </c>
      <c r="D58" s="104">
        <v>7</v>
      </c>
      <c r="E58" s="125">
        <v>14</v>
      </c>
      <c r="F58" s="118">
        <v>25</v>
      </c>
      <c r="G58" s="118">
        <v>39</v>
      </c>
      <c r="H58" s="161">
        <v>35</v>
      </c>
      <c r="I58" s="1"/>
      <c r="J58" s="94"/>
      <c r="K58" s="94"/>
      <c r="L58" s="104"/>
    </row>
    <row r="59" spans="1:12" x14ac:dyDescent="0.25">
      <c r="A59" s="54"/>
      <c r="B59" s="42" t="s">
        <v>190</v>
      </c>
      <c r="C59" s="104">
        <v>0</v>
      </c>
      <c r="D59" s="104">
        <v>0</v>
      </c>
      <c r="E59" s="125">
        <v>4</v>
      </c>
      <c r="F59" s="118">
        <v>1</v>
      </c>
      <c r="G59" s="118">
        <v>7</v>
      </c>
      <c r="H59" s="161">
        <v>22</v>
      </c>
      <c r="I59" s="1"/>
      <c r="J59" s="94"/>
      <c r="K59" s="94"/>
      <c r="L59" s="104"/>
    </row>
    <row r="60" spans="1:12" x14ac:dyDescent="0.25">
      <c r="A60" s="50"/>
      <c r="B60" s="42" t="s">
        <v>189</v>
      </c>
      <c r="C60" s="104">
        <v>5</v>
      </c>
      <c r="D60" s="104">
        <v>95</v>
      </c>
      <c r="E60" s="125">
        <v>93</v>
      </c>
      <c r="F60" s="118">
        <v>195</v>
      </c>
      <c r="G60" s="118">
        <v>487</v>
      </c>
      <c r="H60" s="161">
        <v>355</v>
      </c>
      <c r="I60" s="1"/>
      <c r="J60" s="94"/>
      <c r="K60" s="94"/>
      <c r="L60" s="104"/>
    </row>
    <row r="61" spans="1:12" ht="26.4" x14ac:dyDescent="0.25">
      <c r="A61" s="49"/>
      <c r="B61" s="42" t="s">
        <v>97</v>
      </c>
      <c r="C61" s="104">
        <v>0</v>
      </c>
      <c r="D61" s="104">
        <v>4</v>
      </c>
      <c r="E61" s="125">
        <v>5</v>
      </c>
      <c r="F61" s="118">
        <v>6</v>
      </c>
      <c r="G61" s="118">
        <v>13</v>
      </c>
      <c r="H61" s="161">
        <v>29</v>
      </c>
      <c r="I61" s="1"/>
      <c r="J61" s="94"/>
      <c r="K61" s="94"/>
      <c r="L61" s="104"/>
    </row>
    <row r="62" spans="1:12" x14ac:dyDescent="0.25">
      <c r="A62" s="50"/>
      <c r="B62" s="42" t="s">
        <v>96</v>
      </c>
      <c r="C62" s="104">
        <v>0</v>
      </c>
      <c r="D62" s="104">
        <v>26</v>
      </c>
      <c r="E62" s="125">
        <v>32</v>
      </c>
      <c r="F62" s="118">
        <v>50</v>
      </c>
      <c r="G62" s="118">
        <v>46</v>
      </c>
      <c r="H62" s="161">
        <v>115</v>
      </c>
      <c r="I62" s="1"/>
      <c r="J62" s="94"/>
      <c r="K62" s="94"/>
      <c r="L62" s="104"/>
    </row>
    <row r="63" spans="1:12" x14ac:dyDescent="0.25">
      <c r="A63" s="50"/>
      <c r="B63" s="42" t="s">
        <v>98</v>
      </c>
      <c r="C63" s="104">
        <v>0</v>
      </c>
      <c r="D63" s="104">
        <v>2</v>
      </c>
      <c r="E63" s="125">
        <v>4</v>
      </c>
      <c r="F63" s="118">
        <v>8</v>
      </c>
      <c r="G63" s="118">
        <v>10</v>
      </c>
      <c r="H63" s="161">
        <v>2</v>
      </c>
      <c r="I63" s="1"/>
      <c r="J63" s="94"/>
      <c r="K63" s="94"/>
      <c r="L63" s="104"/>
    </row>
    <row r="64" spans="1:12" x14ac:dyDescent="0.25">
      <c r="A64" s="50"/>
      <c r="B64" s="42" t="s">
        <v>131</v>
      </c>
      <c r="C64" s="104">
        <v>0</v>
      </c>
      <c r="D64" s="104">
        <v>0</v>
      </c>
      <c r="E64" s="125">
        <v>1</v>
      </c>
      <c r="F64" s="118">
        <v>5</v>
      </c>
      <c r="G64" s="118">
        <v>0</v>
      </c>
      <c r="H64" s="161">
        <v>1</v>
      </c>
      <c r="I64" s="1"/>
      <c r="J64" s="94"/>
      <c r="K64" s="94"/>
      <c r="L64" s="104"/>
    </row>
    <row r="65" spans="1:12" x14ac:dyDescent="0.25">
      <c r="A65" s="50"/>
      <c r="B65" s="42" t="s">
        <v>99</v>
      </c>
      <c r="C65" s="104">
        <v>0</v>
      </c>
      <c r="D65" s="104">
        <v>11</v>
      </c>
      <c r="E65" s="125">
        <v>8</v>
      </c>
      <c r="F65" s="118">
        <v>29</v>
      </c>
      <c r="G65" s="118">
        <v>71</v>
      </c>
      <c r="H65" s="161">
        <v>42</v>
      </c>
      <c r="I65" s="1"/>
      <c r="J65" s="94"/>
      <c r="K65" s="94"/>
      <c r="L65" s="104"/>
    </row>
    <row r="66" spans="1:12" x14ac:dyDescent="0.25">
      <c r="A66" s="50"/>
      <c r="B66" s="42" t="s">
        <v>100</v>
      </c>
      <c r="C66" s="104">
        <v>0</v>
      </c>
      <c r="D66" s="104">
        <v>7</v>
      </c>
      <c r="E66" s="125">
        <v>9</v>
      </c>
      <c r="F66" s="118">
        <v>59</v>
      </c>
      <c r="G66" s="118">
        <v>114</v>
      </c>
      <c r="H66" s="161">
        <v>53</v>
      </c>
      <c r="I66" s="1"/>
      <c r="J66" s="94"/>
      <c r="K66" s="94"/>
      <c r="L66" s="104"/>
    </row>
    <row r="67" spans="1:12" x14ac:dyDescent="0.25">
      <c r="A67" s="50"/>
      <c r="B67" s="42" t="s">
        <v>101</v>
      </c>
      <c r="C67" s="104">
        <v>3</v>
      </c>
      <c r="D67" s="104">
        <v>23</v>
      </c>
      <c r="E67" s="125">
        <v>17</v>
      </c>
      <c r="F67" s="118">
        <v>35</v>
      </c>
      <c r="G67" s="118">
        <v>58</v>
      </c>
      <c r="H67" s="161">
        <v>100</v>
      </c>
      <c r="I67" s="1"/>
      <c r="J67" s="94"/>
      <c r="K67" s="94"/>
      <c r="L67" s="104"/>
    </row>
    <row r="68" spans="1:12" x14ac:dyDescent="0.25">
      <c r="A68" s="50"/>
      <c r="B68" s="139" t="s">
        <v>132</v>
      </c>
      <c r="C68" s="104">
        <v>0</v>
      </c>
      <c r="D68" s="104">
        <v>0</v>
      </c>
      <c r="E68" s="125">
        <v>1</v>
      </c>
      <c r="F68" s="125">
        <v>0</v>
      </c>
      <c r="G68" s="125">
        <v>2</v>
      </c>
      <c r="H68" s="163">
        <v>1</v>
      </c>
      <c r="I68" s="1"/>
      <c r="J68" s="94"/>
      <c r="K68" s="94"/>
      <c r="L68" s="104"/>
    </row>
    <row r="69" spans="1:12" x14ac:dyDescent="0.25">
      <c r="A69" s="50"/>
      <c r="B69" s="42" t="s">
        <v>102</v>
      </c>
      <c r="C69" s="104">
        <v>0</v>
      </c>
      <c r="D69" s="104">
        <v>10</v>
      </c>
      <c r="E69" s="125">
        <v>24</v>
      </c>
      <c r="F69" s="125">
        <v>93</v>
      </c>
      <c r="G69" s="125">
        <v>284</v>
      </c>
      <c r="H69" s="163">
        <v>107</v>
      </c>
      <c r="I69" s="1"/>
      <c r="J69" s="94"/>
      <c r="K69" s="94"/>
      <c r="L69" s="104"/>
    </row>
    <row r="70" spans="1:12" x14ac:dyDescent="0.25">
      <c r="A70" s="50"/>
      <c r="B70" s="51" t="s">
        <v>87</v>
      </c>
      <c r="C70" s="52">
        <f>SUM(C56:C69)</f>
        <v>8</v>
      </c>
      <c r="D70" s="52">
        <f>SUM(D56:D69)</f>
        <v>185</v>
      </c>
      <c r="E70" s="52">
        <f>SUM(E56:E69)</f>
        <v>213</v>
      </c>
      <c r="F70" s="52">
        <f>SUM(F56:F69)</f>
        <v>506</v>
      </c>
      <c r="G70" s="52">
        <f>SUM(G56:G69)</f>
        <v>1133</v>
      </c>
      <c r="H70" s="52">
        <f>SUM(H56:H69)</f>
        <v>874</v>
      </c>
      <c r="I70" s="1"/>
      <c r="J70" s="94"/>
      <c r="K70" s="94"/>
      <c r="L70" s="104"/>
    </row>
    <row r="71" spans="1:12" x14ac:dyDescent="0.25">
      <c r="A71" s="49" t="s">
        <v>133</v>
      </c>
      <c r="B71" s="42" t="s">
        <v>250</v>
      </c>
      <c r="C71" s="192" t="s">
        <v>203</v>
      </c>
      <c r="D71" s="192" t="s">
        <v>203</v>
      </c>
      <c r="E71" s="192" t="s">
        <v>203</v>
      </c>
      <c r="F71" s="192" t="s">
        <v>203</v>
      </c>
      <c r="G71" s="156">
        <v>410</v>
      </c>
      <c r="H71" s="164">
        <v>2701</v>
      </c>
      <c r="I71" s="1"/>
      <c r="J71" s="94"/>
      <c r="K71" s="94"/>
      <c r="L71" s="104"/>
    </row>
    <row r="72" spans="1:12" x14ac:dyDescent="0.25">
      <c r="A72" s="49"/>
      <c r="B72" s="42" t="s">
        <v>134</v>
      </c>
      <c r="C72" s="104">
        <v>1</v>
      </c>
      <c r="D72" s="104">
        <v>15</v>
      </c>
      <c r="E72" s="125">
        <v>26</v>
      </c>
      <c r="F72" s="118">
        <v>13</v>
      </c>
      <c r="G72" s="118">
        <v>25</v>
      </c>
      <c r="H72" s="161">
        <v>15</v>
      </c>
      <c r="I72" s="1"/>
      <c r="J72" s="94"/>
      <c r="K72" s="94"/>
      <c r="L72" s="104"/>
    </row>
    <row r="73" spans="1:12" x14ac:dyDescent="0.25">
      <c r="A73" s="50"/>
      <c r="B73" s="42" t="s">
        <v>222</v>
      </c>
      <c r="C73" s="104">
        <v>0</v>
      </c>
      <c r="D73" s="104">
        <v>23</v>
      </c>
      <c r="E73" s="125">
        <v>24</v>
      </c>
      <c r="F73" s="118">
        <v>35</v>
      </c>
      <c r="G73" s="118">
        <v>24</v>
      </c>
      <c r="H73" s="161">
        <v>28</v>
      </c>
      <c r="I73" s="1"/>
      <c r="J73" s="94"/>
      <c r="K73" s="94"/>
      <c r="L73" s="104"/>
    </row>
    <row r="74" spans="1:12" x14ac:dyDescent="0.25">
      <c r="A74" s="50"/>
      <c r="B74" s="42" t="s">
        <v>135</v>
      </c>
      <c r="C74" s="104">
        <v>15</v>
      </c>
      <c r="D74" s="104">
        <v>236</v>
      </c>
      <c r="E74" s="125">
        <v>216</v>
      </c>
      <c r="F74" s="118">
        <v>164</v>
      </c>
      <c r="G74" s="118">
        <v>212</v>
      </c>
      <c r="H74" s="161">
        <v>264</v>
      </c>
      <c r="I74" s="1"/>
      <c r="J74" s="94"/>
      <c r="K74" s="94"/>
      <c r="L74" s="104"/>
    </row>
    <row r="75" spans="1:12" x14ac:dyDescent="0.25">
      <c r="A75" s="50"/>
      <c r="B75" s="42" t="s">
        <v>251</v>
      </c>
      <c r="C75" s="192" t="s">
        <v>203</v>
      </c>
      <c r="D75" s="192" t="s">
        <v>203</v>
      </c>
      <c r="E75" s="192" t="s">
        <v>203</v>
      </c>
      <c r="F75" s="192" t="s">
        <v>203</v>
      </c>
      <c r="G75" s="118">
        <v>137</v>
      </c>
      <c r="H75" s="161">
        <v>899</v>
      </c>
      <c r="I75" s="1"/>
      <c r="J75" s="94"/>
      <c r="K75" s="94"/>
      <c r="L75" s="104"/>
    </row>
    <row r="76" spans="1:12" x14ac:dyDescent="0.25">
      <c r="A76" s="50"/>
      <c r="B76" s="42" t="s">
        <v>76</v>
      </c>
      <c r="C76" s="104">
        <v>45</v>
      </c>
      <c r="D76" s="104">
        <v>674</v>
      </c>
      <c r="E76" s="125">
        <v>2207</v>
      </c>
      <c r="F76" s="118">
        <v>2929</v>
      </c>
      <c r="G76" s="118">
        <v>2789</v>
      </c>
      <c r="H76" s="161">
        <v>3877</v>
      </c>
      <c r="I76" s="1"/>
      <c r="J76" s="94"/>
      <c r="K76" s="94"/>
      <c r="L76" s="104"/>
    </row>
    <row r="77" spans="1:12" ht="13.8" x14ac:dyDescent="0.25">
      <c r="A77" s="50"/>
      <c r="B77" s="42" t="s">
        <v>252</v>
      </c>
      <c r="C77" s="104">
        <v>2</v>
      </c>
      <c r="D77" s="104">
        <v>15</v>
      </c>
      <c r="E77" s="125">
        <v>29</v>
      </c>
      <c r="F77" s="118">
        <v>49</v>
      </c>
      <c r="G77" s="118">
        <v>26</v>
      </c>
      <c r="H77" s="161">
        <v>0</v>
      </c>
      <c r="I77" s="1"/>
      <c r="J77" s="94"/>
      <c r="K77" s="94"/>
      <c r="L77" s="104"/>
    </row>
    <row r="78" spans="1:12" x14ac:dyDescent="0.25">
      <c r="A78" s="50"/>
      <c r="B78" s="51" t="s">
        <v>87</v>
      </c>
      <c r="C78" s="52">
        <f>SUM(C71:C77)</f>
        <v>63</v>
      </c>
      <c r="D78" s="52">
        <f t="shared" ref="D78:H78" si="4">SUM(D71:D77)</f>
        <v>963</v>
      </c>
      <c r="E78" s="52">
        <f t="shared" si="4"/>
        <v>2502</v>
      </c>
      <c r="F78" s="52">
        <f t="shared" si="4"/>
        <v>3190</v>
      </c>
      <c r="G78" s="52">
        <f t="shared" si="4"/>
        <v>3623</v>
      </c>
      <c r="H78" s="52">
        <f t="shared" si="4"/>
        <v>7784</v>
      </c>
      <c r="I78" s="1"/>
      <c r="J78" s="94"/>
      <c r="K78" s="94"/>
      <c r="L78" s="104"/>
    </row>
    <row r="79" spans="1:12" x14ac:dyDescent="0.25">
      <c r="A79" s="49" t="s">
        <v>193</v>
      </c>
      <c r="B79" s="42" t="s">
        <v>137</v>
      </c>
      <c r="C79" s="104">
        <v>0</v>
      </c>
      <c r="D79" s="104">
        <v>8</v>
      </c>
      <c r="E79" s="125">
        <v>13</v>
      </c>
      <c r="F79" s="118">
        <v>10</v>
      </c>
      <c r="G79" s="118">
        <v>8</v>
      </c>
      <c r="H79" s="161">
        <v>23</v>
      </c>
      <c r="I79" s="1"/>
      <c r="J79" s="94"/>
      <c r="K79" s="94"/>
      <c r="L79" s="104"/>
    </row>
    <row r="80" spans="1:12" x14ac:dyDescent="0.25">
      <c r="A80" s="50"/>
      <c r="B80" s="42" t="s">
        <v>103</v>
      </c>
      <c r="C80" s="104">
        <v>0</v>
      </c>
      <c r="D80" s="104">
        <v>0</v>
      </c>
      <c r="E80" s="125">
        <v>4</v>
      </c>
      <c r="F80" s="118">
        <v>1</v>
      </c>
      <c r="G80" s="118">
        <v>2</v>
      </c>
      <c r="H80" s="161">
        <v>2</v>
      </c>
      <c r="I80" s="1"/>
      <c r="J80" s="94"/>
      <c r="K80" s="94"/>
      <c r="L80" s="104"/>
    </row>
    <row r="81" spans="1:12" x14ac:dyDescent="0.25">
      <c r="A81" s="50"/>
      <c r="B81" s="42" t="s">
        <v>310</v>
      </c>
      <c r="C81" s="104">
        <v>2</v>
      </c>
      <c r="D81" s="104">
        <v>45</v>
      </c>
      <c r="E81" s="125">
        <v>131</v>
      </c>
      <c r="F81" s="118">
        <v>107</v>
      </c>
      <c r="G81" s="118">
        <v>65</v>
      </c>
      <c r="H81" s="161">
        <v>94</v>
      </c>
      <c r="I81" s="1"/>
      <c r="J81" s="94"/>
      <c r="K81" s="94"/>
      <c r="L81" s="104"/>
    </row>
    <row r="82" spans="1:12" x14ac:dyDescent="0.25">
      <c r="A82" s="50"/>
      <c r="B82" s="42" t="s">
        <v>104</v>
      </c>
      <c r="C82" s="104">
        <v>0</v>
      </c>
      <c r="D82" s="104">
        <v>16</v>
      </c>
      <c r="E82" s="125">
        <v>33</v>
      </c>
      <c r="F82" s="118">
        <v>43</v>
      </c>
      <c r="G82" s="118">
        <v>39</v>
      </c>
      <c r="H82" s="161">
        <v>83</v>
      </c>
      <c r="I82" s="1"/>
      <c r="J82" s="94"/>
      <c r="K82" s="94"/>
      <c r="L82" s="104"/>
    </row>
    <row r="83" spans="1:12" x14ac:dyDescent="0.25">
      <c r="A83" s="50"/>
      <c r="B83" s="42" t="s">
        <v>105</v>
      </c>
      <c r="C83" s="104">
        <v>0</v>
      </c>
      <c r="D83" s="104">
        <v>22</v>
      </c>
      <c r="E83" s="125">
        <v>9</v>
      </c>
      <c r="F83" s="118">
        <v>24</v>
      </c>
      <c r="G83" s="118">
        <v>18</v>
      </c>
      <c r="H83" s="161">
        <v>37</v>
      </c>
      <c r="I83" s="1"/>
      <c r="J83" s="94"/>
      <c r="K83" s="94"/>
      <c r="L83" s="104"/>
    </row>
    <row r="84" spans="1:12" x14ac:dyDescent="0.25">
      <c r="A84" s="50"/>
      <c r="B84" s="42" t="s">
        <v>106</v>
      </c>
      <c r="C84" s="104">
        <v>13</v>
      </c>
      <c r="D84" s="104">
        <v>176</v>
      </c>
      <c r="E84" s="125">
        <v>269</v>
      </c>
      <c r="F84" s="118">
        <v>344</v>
      </c>
      <c r="G84" s="118">
        <v>471</v>
      </c>
      <c r="H84" s="161">
        <v>218</v>
      </c>
      <c r="I84" s="1"/>
      <c r="J84" s="94"/>
      <c r="K84" s="94"/>
      <c r="L84" s="104"/>
    </row>
    <row r="85" spans="1:12" x14ac:dyDescent="0.25">
      <c r="A85" s="50"/>
      <c r="B85" s="42" t="s">
        <v>253</v>
      </c>
      <c r="C85" s="192" t="s">
        <v>203</v>
      </c>
      <c r="D85" s="192" t="s">
        <v>203</v>
      </c>
      <c r="E85" s="192" t="s">
        <v>203</v>
      </c>
      <c r="F85" s="192" t="s">
        <v>203</v>
      </c>
      <c r="G85" s="118">
        <v>0</v>
      </c>
      <c r="H85" s="161">
        <v>0</v>
      </c>
      <c r="I85" s="1"/>
      <c r="J85" s="94"/>
      <c r="K85" s="94"/>
      <c r="L85" s="104"/>
    </row>
    <row r="86" spans="1:12" x14ac:dyDescent="0.25">
      <c r="A86" s="50"/>
      <c r="B86" s="42" t="s">
        <v>254</v>
      </c>
      <c r="C86" s="192" t="s">
        <v>203</v>
      </c>
      <c r="D86" s="192" t="s">
        <v>203</v>
      </c>
      <c r="E86" s="192" t="s">
        <v>203</v>
      </c>
      <c r="F86" s="192" t="s">
        <v>203</v>
      </c>
      <c r="G86" s="118">
        <v>0</v>
      </c>
      <c r="H86" s="161">
        <v>0</v>
      </c>
      <c r="I86" s="1"/>
      <c r="J86" s="94"/>
      <c r="K86" s="94"/>
      <c r="L86" s="104"/>
    </row>
    <row r="87" spans="1:12" x14ac:dyDescent="0.25">
      <c r="A87" s="50"/>
      <c r="B87" s="42" t="s">
        <v>107</v>
      </c>
      <c r="C87" s="104">
        <v>2</v>
      </c>
      <c r="D87" s="104">
        <v>202</v>
      </c>
      <c r="E87" s="125">
        <v>181</v>
      </c>
      <c r="F87" s="118">
        <v>177</v>
      </c>
      <c r="G87" s="118">
        <v>266</v>
      </c>
      <c r="H87" s="161">
        <v>444</v>
      </c>
      <c r="I87" s="1"/>
      <c r="J87" s="94"/>
      <c r="K87" s="94"/>
      <c r="L87" s="104"/>
    </row>
    <row r="88" spans="1:12" ht="26.4" x14ac:dyDescent="0.25">
      <c r="A88" s="50"/>
      <c r="B88" s="42" t="s">
        <v>276</v>
      </c>
      <c r="C88" s="104">
        <v>0</v>
      </c>
      <c r="D88" s="104">
        <v>2</v>
      </c>
      <c r="E88" s="125">
        <v>2</v>
      </c>
      <c r="F88" s="118">
        <v>6</v>
      </c>
      <c r="G88" s="118">
        <v>9</v>
      </c>
      <c r="H88" s="161">
        <v>6</v>
      </c>
      <c r="I88" s="1"/>
      <c r="J88" s="94"/>
      <c r="K88" s="94"/>
      <c r="L88" s="104"/>
    </row>
    <row r="89" spans="1:12" ht="13.8" x14ac:dyDescent="0.25">
      <c r="A89" s="50"/>
      <c r="B89" s="42" t="s">
        <v>288</v>
      </c>
      <c r="C89" s="104">
        <v>0</v>
      </c>
      <c r="D89" s="104">
        <v>0</v>
      </c>
      <c r="E89" s="125">
        <v>4</v>
      </c>
      <c r="F89" s="118">
        <v>7</v>
      </c>
      <c r="G89" s="118">
        <v>0</v>
      </c>
      <c r="H89" s="161">
        <v>0</v>
      </c>
      <c r="I89" s="1"/>
      <c r="J89" s="94"/>
      <c r="K89" s="94"/>
      <c r="L89" s="104"/>
    </row>
    <row r="90" spans="1:12" x14ac:dyDescent="0.25">
      <c r="A90" s="50"/>
      <c r="B90" s="42" t="s">
        <v>138</v>
      </c>
      <c r="C90" s="104">
        <v>2</v>
      </c>
      <c r="D90" s="104">
        <v>20</v>
      </c>
      <c r="E90" s="125">
        <v>12</v>
      </c>
      <c r="F90" s="118">
        <v>37</v>
      </c>
      <c r="G90" s="118">
        <v>72</v>
      </c>
      <c r="H90" s="161">
        <v>18</v>
      </c>
      <c r="I90" s="1"/>
      <c r="J90" s="94"/>
      <c r="K90" s="94"/>
      <c r="L90" s="104"/>
    </row>
    <row r="91" spans="1:12" x14ac:dyDescent="0.25">
      <c r="A91" s="50"/>
      <c r="B91" s="42" t="s">
        <v>76</v>
      </c>
      <c r="C91" s="104">
        <v>3</v>
      </c>
      <c r="D91" s="104">
        <v>177</v>
      </c>
      <c r="E91" s="125">
        <v>193</v>
      </c>
      <c r="F91" s="118">
        <v>315</v>
      </c>
      <c r="G91" s="118">
        <v>500</v>
      </c>
      <c r="H91" s="161">
        <v>267</v>
      </c>
      <c r="I91" s="1"/>
      <c r="J91" s="94"/>
      <c r="K91" s="94"/>
      <c r="L91" s="104"/>
    </row>
    <row r="92" spans="1:12" x14ac:dyDescent="0.25">
      <c r="A92" s="50"/>
      <c r="B92" s="42" t="s">
        <v>139</v>
      </c>
      <c r="C92" s="104">
        <v>0</v>
      </c>
      <c r="D92" s="104">
        <v>6</v>
      </c>
      <c r="E92" s="125">
        <v>14</v>
      </c>
      <c r="F92" s="118">
        <v>10</v>
      </c>
      <c r="G92" s="118">
        <v>5</v>
      </c>
      <c r="H92" s="161">
        <v>0</v>
      </c>
      <c r="I92" s="1"/>
      <c r="J92" s="94"/>
      <c r="K92" s="94"/>
      <c r="L92" s="104"/>
    </row>
    <row r="93" spans="1:12" x14ac:dyDescent="0.25">
      <c r="A93" s="50"/>
      <c r="B93" s="42" t="s">
        <v>140</v>
      </c>
      <c r="C93" s="104">
        <v>0</v>
      </c>
      <c r="D93" s="104">
        <v>1</v>
      </c>
      <c r="E93" s="125">
        <v>10</v>
      </c>
      <c r="F93" s="118">
        <v>2</v>
      </c>
      <c r="G93" s="118">
        <v>0</v>
      </c>
      <c r="H93" s="161">
        <v>1</v>
      </c>
      <c r="I93" s="1"/>
      <c r="J93" s="94"/>
      <c r="K93" s="94"/>
      <c r="L93" s="104"/>
    </row>
    <row r="94" spans="1:12" x14ac:dyDescent="0.25">
      <c r="A94" s="50"/>
      <c r="B94" s="42" t="s">
        <v>141</v>
      </c>
      <c r="C94" s="104">
        <v>0</v>
      </c>
      <c r="D94" s="104">
        <v>0</v>
      </c>
      <c r="E94" s="125">
        <v>2</v>
      </c>
      <c r="F94" s="118">
        <v>1</v>
      </c>
      <c r="G94" s="118">
        <v>0</v>
      </c>
      <c r="H94" s="161">
        <v>0</v>
      </c>
      <c r="I94" s="1"/>
      <c r="J94" s="94"/>
      <c r="K94" s="94"/>
      <c r="L94" s="104"/>
    </row>
    <row r="95" spans="1:12" x14ac:dyDescent="0.25">
      <c r="A95" s="50"/>
      <c r="B95" s="42" t="s">
        <v>108</v>
      </c>
      <c r="C95" s="104">
        <v>1</v>
      </c>
      <c r="D95" s="104">
        <v>6</v>
      </c>
      <c r="E95" s="125">
        <v>14</v>
      </c>
      <c r="F95" s="118">
        <v>7</v>
      </c>
      <c r="G95" s="118">
        <v>16</v>
      </c>
      <c r="H95" s="161">
        <v>11</v>
      </c>
      <c r="I95" s="1"/>
      <c r="J95" s="94"/>
      <c r="K95" s="94"/>
      <c r="L95" s="104"/>
    </row>
    <row r="96" spans="1:12" ht="26.4" x14ac:dyDescent="0.25">
      <c r="A96" s="50"/>
      <c r="B96" s="42" t="s">
        <v>109</v>
      </c>
      <c r="C96" s="104">
        <v>0</v>
      </c>
      <c r="D96" s="104">
        <v>10</v>
      </c>
      <c r="E96" s="125">
        <v>13</v>
      </c>
      <c r="F96" s="118">
        <v>15</v>
      </c>
      <c r="G96" s="118">
        <v>19</v>
      </c>
      <c r="H96" s="161">
        <v>40</v>
      </c>
      <c r="I96" s="1"/>
      <c r="J96" s="94"/>
      <c r="K96" s="94"/>
      <c r="L96" s="104"/>
    </row>
    <row r="97" spans="1:12" x14ac:dyDescent="0.25">
      <c r="A97" s="50"/>
      <c r="B97" s="42" t="s">
        <v>255</v>
      </c>
      <c r="C97" s="192" t="s">
        <v>203</v>
      </c>
      <c r="D97" s="192" t="s">
        <v>203</v>
      </c>
      <c r="E97" s="192" t="s">
        <v>203</v>
      </c>
      <c r="F97" s="192" t="s">
        <v>203</v>
      </c>
      <c r="G97" s="118">
        <v>0</v>
      </c>
      <c r="H97" s="161">
        <v>8</v>
      </c>
      <c r="I97" s="1"/>
      <c r="J97" s="94"/>
      <c r="K97" s="94"/>
      <c r="L97" s="104"/>
    </row>
    <row r="98" spans="1:12" x14ac:dyDescent="0.25">
      <c r="A98" s="50"/>
      <c r="B98" s="42" t="s">
        <v>110</v>
      </c>
      <c r="C98" s="104">
        <v>5</v>
      </c>
      <c r="D98" s="104">
        <v>93</v>
      </c>
      <c r="E98" s="125">
        <v>237</v>
      </c>
      <c r="F98" s="118">
        <v>228</v>
      </c>
      <c r="G98" s="118">
        <v>277</v>
      </c>
      <c r="H98" s="161">
        <v>203</v>
      </c>
      <c r="I98" s="1"/>
      <c r="J98" s="94"/>
      <c r="K98" s="94"/>
      <c r="L98" s="104"/>
    </row>
    <row r="99" spans="1:12" ht="13.8" x14ac:dyDescent="0.25">
      <c r="A99" s="50"/>
      <c r="B99" s="42" t="s">
        <v>256</v>
      </c>
      <c r="C99" s="104">
        <v>0</v>
      </c>
      <c r="D99" s="104">
        <v>3</v>
      </c>
      <c r="E99" s="125">
        <v>15</v>
      </c>
      <c r="F99" s="118">
        <v>9</v>
      </c>
      <c r="G99" s="118">
        <v>8</v>
      </c>
      <c r="H99" s="161">
        <v>0</v>
      </c>
      <c r="I99" s="1"/>
      <c r="J99" s="94"/>
      <c r="K99" s="94"/>
      <c r="L99" s="104"/>
    </row>
    <row r="100" spans="1:12" x14ac:dyDescent="0.25">
      <c r="A100" s="50"/>
      <c r="B100" s="42" t="s">
        <v>143</v>
      </c>
      <c r="C100" s="104">
        <v>0</v>
      </c>
      <c r="D100" s="104">
        <v>1</v>
      </c>
      <c r="E100" s="125">
        <v>1</v>
      </c>
      <c r="F100" s="118">
        <v>1</v>
      </c>
      <c r="G100" s="118">
        <v>0</v>
      </c>
      <c r="H100" s="161">
        <v>1</v>
      </c>
      <c r="I100" s="1"/>
      <c r="J100" s="94"/>
      <c r="K100" s="94"/>
      <c r="L100" s="104"/>
    </row>
    <row r="101" spans="1:12" x14ac:dyDescent="0.25">
      <c r="A101" s="50"/>
      <c r="B101" s="51" t="s">
        <v>87</v>
      </c>
      <c r="C101" s="52">
        <f>SUM(C79:C100)</f>
        <v>28</v>
      </c>
      <c r="D101" s="52">
        <f t="shared" ref="D101:H101" si="5">SUM(D79:D100)</f>
        <v>788</v>
      </c>
      <c r="E101" s="52">
        <f t="shared" si="5"/>
        <v>1157</v>
      </c>
      <c r="F101" s="52">
        <f t="shared" si="5"/>
        <v>1344</v>
      </c>
      <c r="G101" s="52">
        <f t="shared" si="5"/>
        <v>1775</v>
      </c>
      <c r="H101" s="52">
        <f t="shared" si="5"/>
        <v>1456</v>
      </c>
      <c r="I101" s="1"/>
      <c r="J101" s="94"/>
      <c r="K101" s="94"/>
      <c r="L101" s="104"/>
    </row>
    <row r="102" spans="1:12" ht="16.5" customHeight="1" x14ac:dyDescent="0.25">
      <c r="A102" s="71" t="s">
        <v>191</v>
      </c>
      <c r="B102" s="70" t="s">
        <v>144</v>
      </c>
      <c r="C102" s="104">
        <v>0</v>
      </c>
      <c r="D102" s="104">
        <v>0</v>
      </c>
      <c r="E102" s="104">
        <v>0</v>
      </c>
      <c r="F102" s="104">
        <v>0</v>
      </c>
      <c r="G102" s="104">
        <v>0</v>
      </c>
      <c r="H102" s="162">
        <v>0</v>
      </c>
      <c r="I102" s="1"/>
      <c r="J102" s="94"/>
      <c r="K102" s="94"/>
      <c r="L102" s="104"/>
    </row>
    <row r="103" spans="1:12" x14ac:dyDescent="0.25">
      <c r="A103" s="50"/>
      <c r="B103" s="42" t="s">
        <v>257</v>
      </c>
      <c r="C103" s="192" t="s">
        <v>203</v>
      </c>
      <c r="D103" s="192" t="s">
        <v>203</v>
      </c>
      <c r="E103" s="192" t="s">
        <v>203</v>
      </c>
      <c r="F103" s="192" t="s">
        <v>203</v>
      </c>
      <c r="G103" s="104">
        <v>0</v>
      </c>
      <c r="H103" s="162">
        <v>0</v>
      </c>
      <c r="I103" s="1"/>
      <c r="J103" s="94"/>
      <c r="K103" s="94"/>
      <c r="L103" s="104"/>
    </row>
    <row r="104" spans="1:12" ht="13.8" x14ac:dyDescent="0.25">
      <c r="A104" s="50"/>
      <c r="B104" s="42" t="s">
        <v>258</v>
      </c>
      <c r="C104" s="104">
        <v>0</v>
      </c>
      <c r="D104" s="104">
        <v>0</v>
      </c>
      <c r="E104" s="104">
        <v>0</v>
      </c>
      <c r="F104" s="104">
        <v>0</v>
      </c>
      <c r="G104" s="104">
        <v>0</v>
      </c>
      <c r="H104" s="162">
        <v>0</v>
      </c>
      <c r="I104" s="1"/>
      <c r="J104" s="94"/>
      <c r="K104" s="94"/>
      <c r="L104" s="104"/>
    </row>
    <row r="105" spans="1:12" x14ac:dyDescent="0.25">
      <c r="A105" s="50"/>
      <c r="B105" s="42" t="s">
        <v>145</v>
      </c>
      <c r="C105" s="104">
        <v>0</v>
      </c>
      <c r="D105" s="104">
        <v>0</v>
      </c>
      <c r="E105" s="104">
        <v>0</v>
      </c>
      <c r="F105" s="104">
        <v>0</v>
      </c>
      <c r="G105" s="104">
        <v>0</v>
      </c>
      <c r="H105" s="162">
        <v>0</v>
      </c>
      <c r="I105" s="1"/>
      <c r="J105" s="94"/>
      <c r="K105" s="94"/>
      <c r="L105" s="104"/>
    </row>
    <row r="106" spans="1:12" x14ac:dyDescent="0.25">
      <c r="A106" s="50"/>
      <c r="B106" s="42" t="s">
        <v>76</v>
      </c>
      <c r="C106" s="104">
        <v>0</v>
      </c>
      <c r="D106" s="104">
        <v>0</v>
      </c>
      <c r="E106" s="104">
        <v>0</v>
      </c>
      <c r="F106" s="104">
        <v>0</v>
      </c>
      <c r="G106" s="104">
        <v>1</v>
      </c>
      <c r="H106" s="162">
        <v>0</v>
      </c>
      <c r="I106" s="1"/>
      <c r="J106" s="94"/>
      <c r="K106" s="94"/>
      <c r="L106" s="104"/>
    </row>
    <row r="107" spans="1:12" x14ac:dyDescent="0.25">
      <c r="A107" s="50"/>
      <c r="B107" s="42" t="s">
        <v>154</v>
      </c>
      <c r="C107" s="104">
        <v>0</v>
      </c>
      <c r="D107" s="104">
        <v>0</v>
      </c>
      <c r="E107" s="104">
        <v>0</v>
      </c>
      <c r="F107" s="104">
        <v>0</v>
      </c>
      <c r="G107" s="104">
        <v>0</v>
      </c>
      <c r="H107" s="162">
        <v>0</v>
      </c>
      <c r="I107" s="1"/>
      <c r="J107" s="94"/>
      <c r="K107" s="94"/>
      <c r="L107" s="104"/>
    </row>
    <row r="108" spans="1:12" x14ac:dyDescent="0.25">
      <c r="A108" s="155"/>
      <c r="B108" s="42" t="s">
        <v>259</v>
      </c>
      <c r="C108" s="192" t="s">
        <v>203</v>
      </c>
      <c r="D108" s="192" t="s">
        <v>203</v>
      </c>
      <c r="E108" s="192" t="s">
        <v>203</v>
      </c>
      <c r="F108" s="192" t="s">
        <v>203</v>
      </c>
      <c r="G108" s="154">
        <v>0</v>
      </c>
      <c r="H108" s="161">
        <v>0</v>
      </c>
      <c r="I108" s="1"/>
      <c r="J108" s="94"/>
      <c r="K108" s="94"/>
      <c r="L108" s="104"/>
    </row>
    <row r="109" spans="1:12" x14ac:dyDescent="0.25">
      <c r="A109" s="50"/>
      <c r="B109" s="51" t="s">
        <v>87</v>
      </c>
      <c r="C109" s="52">
        <f>SUM(C102:C108)</f>
        <v>0</v>
      </c>
      <c r="D109" s="52">
        <f t="shared" ref="D109:H109" si="6">SUM(D102:D108)</f>
        <v>0</v>
      </c>
      <c r="E109" s="52">
        <f t="shared" si="6"/>
        <v>0</v>
      </c>
      <c r="F109" s="52">
        <f t="shared" si="6"/>
        <v>0</v>
      </c>
      <c r="G109" s="52">
        <f t="shared" si="6"/>
        <v>1</v>
      </c>
      <c r="H109" s="52">
        <f t="shared" si="6"/>
        <v>0</v>
      </c>
      <c r="I109" s="1"/>
      <c r="J109" s="94"/>
      <c r="K109" s="94"/>
      <c r="L109" s="104"/>
    </row>
    <row r="110" spans="1:12" ht="26.4" x14ac:dyDescent="0.25">
      <c r="A110" s="71" t="s">
        <v>75</v>
      </c>
      <c r="B110" s="42" t="s">
        <v>229</v>
      </c>
      <c r="C110" s="104">
        <v>0</v>
      </c>
      <c r="D110" s="104">
        <v>3</v>
      </c>
      <c r="E110" s="104">
        <v>7</v>
      </c>
      <c r="F110" s="118">
        <v>4</v>
      </c>
      <c r="G110" s="118">
        <v>1</v>
      </c>
      <c r="H110" s="161">
        <v>9</v>
      </c>
      <c r="I110" s="1"/>
      <c r="J110" s="94"/>
      <c r="K110" s="94"/>
      <c r="L110" s="104"/>
    </row>
    <row r="111" spans="1:12" x14ac:dyDescent="0.25">
      <c r="A111" s="50"/>
      <c r="B111" s="42" t="s">
        <v>230</v>
      </c>
      <c r="C111" s="104">
        <v>0</v>
      </c>
      <c r="D111" s="104">
        <v>2</v>
      </c>
      <c r="E111" s="104">
        <v>2</v>
      </c>
      <c r="F111" s="118">
        <v>4</v>
      </c>
      <c r="G111" s="118">
        <v>1</v>
      </c>
      <c r="H111" s="161">
        <v>8</v>
      </c>
      <c r="I111" s="1"/>
      <c r="J111" s="94"/>
      <c r="K111" s="94"/>
      <c r="L111" s="104"/>
    </row>
    <row r="112" spans="1:12" ht="27" x14ac:dyDescent="0.25">
      <c r="A112" s="50"/>
      <c r="B112" s="42" t="s">
        <v>238</v>
      </c>
      <c r="C112" s="104">
        <v>0</v>
      </c>
      <c r="D112" s="104">
        <v>3</v>
      </c>
      <c r="E112" s="104">
        <v>0</v>
      </c>
      <c r="F112" s="118">
        <v>3</v>
      </c>
      <c r="G112" s="118">
        <v>3</v>
      </c>
      <c r="H112" s="161">
        <v>0</v>
      </c>
      <c r="I112" s="1"/>
      <c r="L112" s="27"/>
    </row>
    <row r="113" spans="1:12" x14ac:dyDescent="0.25">
      <c r="A113" s="50"/>
      <c r="B113" s="42" t="s">
        <v>76</v>
      </c>
      <c r="C113" s="104">
        <v>5</v>
      </c>
      <c r="D113" s="104">
        <v>22</v>
      </c>
      <c r="E113" s="104">
        <v>37</v>
      </c>
      <c r="F113" s="118">
        <v>48</v>
      </c>
      <c r="G113" s="118">
        <v>40</v>
      </c>
      <c r="H113" s="161">
        <v>80</v>
      </c>
      <c r="I113" s="1"/>
      <c r="L113" s="27"/>
    </row>
    <row r="114" spans="1:12" ht="26.4" x14ac:dyDescent="0.25">
      <c r="A114" s="50"/>
      <c r="B114" s="42" t="s">
        <v>112</v>
      </c>
      <c r="C114" s="104">
        <v>1</v>
      </c>
      <c r="D114" s="104">
        <v>3</v>
      </c>
      <c r="E114" s="104">
        <v>3</v>
      </c>
      <c r="F114" s="118">
        <v>3</v>
      </c>
      <c r="G114" s="118">
        <v>2</v>
      </c>
      <c r="H114" s="161">
        <v>2</v>
      </c>
      <c r="I114" s="1"/>
      <c r="L114" s="27"/>
    </row>
    <row r="115" spans="1:12" x14ac:dyDescent="0.25">
      <c r="A115" s="71"/>
      <c r="B115" s="42" t="s">
        <v>231</v>
      </c>
      <c r="C115" s="104">
        <v>1</v>
      </c>
      <c r="D115" s="104">
        <v>13</v>
      </c>
      <c r="E115" s="104">
        <v>17</v>
      </c>
      <c r="F115" s="118">
        <v>30</v>
      </c>
      <c r="G115" s="118">
        <v>43</v>
      </c>
      <c r="H115" s="161">
        <v>81</v>
      </c>
      <c r="I115" s="1"/>
      <c r="L115" s="27"/>
    </row>
    <row r="116" spans="1:12" x14ac:dyDescent="0.25">
      <c r="A116" s="50"/>
      <c r="B116" s="42" t="s">
        <v>232</v>
      </c>
      <c r="C116" s="104">
        <v>0</v>
      </c>
      <c r="D116" s="104">
        <v>15</v>
      </c>
      <c r="E116" s="104">
        <v>9</v>
      </c>
      <c r="F116" s="118">
        <v>23</v>
      </c>
      <c r="G116" s="118">
        <v>5</v>
      </c>
      <c r="H116" s="161">
        <v>122</v>
      </c>
      <c r="I116" s="1"/>
      <c r="L116" s="27"/>
    </row>
    <row r="117" spans="1:12" x14ac:dyDescent="0.25">
      <c r="A117" s="50"/>
      <c r="B117" s="51" t="s">
        <v>87</v>
      </c>
      <c r="C117" s="52">
        <f>SUM(C110:C116)</f>
        <v>7</v>
      </c>
      <c r="D117" s="52">
        <f t="shared" ref="D117:H117" si="7">SUM(D110:D116)</f>
        <v>61</v>
      </c>
      <c r="E117" s="52">
        <f t="shared" si="7"/>
        <v>75</v>
      </c>
      <c r="F117" s="52">
        <f t="shared" si="7"/>
        <v>115</v>
      </c>
      <c r="G117" s="52">
        <f t="shared" si="7"/>
        <v>95</v>
      </c>
      <c r="H117" s="52">
        <f t="shared" si="7"/>
        <v>302</v>
      </c>
      <c r="I117" s="1"/>
      <c r="L117" s="27"/>
    </row>
    <row r="118" spans="1:12" x14ac:dyDescent="0.25">
      <c r="A118" s="49" t="s">
        <v>199</v>
      </c>
      <c r="B118" s="42" t="s">
        <v>146</v>
      </c>
      <c r="C118" s="104">
        <v>0</v>
      </c>
      <c r="D118" s="104">
        <v>0</v>
      </c>
      <c r="E118" s="104">
        <v>0</v>
      </c>
      <c r="F118" s="104">
        <v>2</v>
      </c>
      <c r="G118" s="104">
        <v>0</v>
      </c>
      <c r="H118" s="162">
        <v>0</v>
      </c>
      <c r="I118" s="1"/>
      <c r="L118" s="27"/>
    </row>
    <row r="119" spans="1:12" x14ac:dyDescent="0.25">
      <c r="A119" s="53"/>
      <c r="B119" s="42" t="s">
        <v>76</v>
      </c>
      <c r="C119" s="104">
        <v>0</v>
      </c>
      <c r="D119" s="104">
        <v>2</v>
      </c>
      <c r="E119" s="104">
        <v>1</v>
      </c>
      <c r="F119" s="104">
        <v>1</v>
      </c>
      <c r="G119" s="104">
        <v>1</v>
      </c>
      <c r="H119" s="162">
        <v>1</v>
      </c>
      <c r="I119" s="1"/>
      <c r="L119" s="27"/>
    </row>
    <row r="120" spans="1:12" x14ac:dyDescent="0.25">
      <c r="A120" s="53"/>
      <c r="B120" s="51" t="s">
        <v>87</v>
      </c>
      <c r="C120" s="55">
        <f>SUM(C118:C119)</f>
        <v>0</v>
      </c>
      <c r="D120" s="55">
        <f t="shared" ref="D120:H120" si="8">SUM(D118:D119)</f>
        <v>2</v>
      </c>
      <c r="E120" s="55">
        <f t="shared" si="8"/>
        <v>1</v>
      </c>
      <c r="F120" s="55">
        <f t="shared" si="8"/>
        <v>3</v>
      </c>
      <c r="G120" s="55">
        <f t="shared" si="8"/>
        <v>1</v>
      </c>
      <c r="H120" s="55">
        <f t="shared" si="8"/>
        <v>1</v>
      </c>
      <c r="I120" s="1"/>
      <c r="L120" s="27"/>
    </row>
    <row r="121" spans="1:12" x14ac:dyDescent="0.25">
      <c r="A121" s="56"/>
      <c r="B121" s="51" t="s">
        <v>81</v>
      </c>
      <c r="C121" s="55">
        <f>SUM(C39,C31,C47,C55,C70,C78,C101,C109,C117,C120)</f>
        <v>192</v>
      </c>
      <c r="D121" s="55">
        <f>SUM(D39,D31,D47,D55,D70,D78,D101,D109,D117,D120)</f>
        <v>3395</v>
      </c>
      <c r="E121" s="55">
        <f>SUM(E39,E31,E47,E55,E70,E78,E101,E109,E117,E120)</f>
        <v>7121</v>
      </c>
      <c r="F121" s="55">
        <f>SUM(F39,F31,F47,F55,F70,F78,F101,F109,F117,F120)</f>
        <v>9322</v>
      </c>
      <c r="G121" s="55">
        <f>SUM(G16,G39,G31,G47,G55,G70,G78,G101,G109,G117,G120)</f>
        <v>27372</v>
      </c>
      <c r="H121" s="55">
        <f>SUM(H16,H39,H31,H47,H55,H70,H78,H101,H109,H117,H120)</f>
        <v>37243</v>
      </c>
      <c r="I121" s="1"/>
      <c r="L121" s="27"/>
    </row>
    <row r="122" spans="1:12" ht="5.25" customHeight="1" x14ac:dyDescent="0.25">
      <c r="A122" s="17"/>
      <c r="B122" s="15"/>
      <c r="C122" s="16"/>
      <c r="D122" s="16"/>
    </row>
    <row r="123" spans="1:12" ht="15.6" x14ac:dyDescent="0.3">
      <c r="A123" s="57" t="s">
        <v>188</v>
      </c>
      <c r="B123" s="18"/>
      <c r="C123" s="18"/>
      <c r="D123" s="18"/>
    </row>
    <row r="124" spans="1:12" ht="9" customHeight="1" x14ac:dyDescent="0.3">
      <c r="A124" s="57"/>
      <c r="B124" s="18"/>
      <c r="C124" s="18"/>
      <c r="D124" s="18"/>
    </row>
    <row r="125" spans="1:12" ht="22.5" customHeight="1" x14ac:dyDescent="0.25">
      <c r="A125" s="194" t="s">
        <v>282</v>
      </c>
      <c r="B125" s="194"/>
      <c r="C125" s="194"/>
      <c r="D125" s="194"/>
      <c r="E125" s="194"/>
      <c r="F125" s="194"/>
      <c r="G125" s="194"/>
      <c r="H125" s="194"/>
    </row>
    <row r="126" spans="1:12" ht="10.5" customHeight="1" x14ac:dyDescent="0.3">
      <c r="A126" s="6"/>
      <c r="B126" s="6"/>
      <c r="C126" s="6"/>
      <c r="D126" s="6"/>
    </row>
    <row r="127" spans="1:12" x14ac:dyDescent="0.25">
      <c r="A127" s="1" t="s">
        <v>290</v>
      </c>
    </row>
    <row r="128" spans="1:12" x14ac:dyDescent="0.25">
      <c r="A128" s="159" t="s">
        <v>260</v>
      </c>
    </row>
    <row r="129" spans="1:1" x14ac:dyDescent="0.25">
      <c r="A129" s="1" t="s">
        <v>289</v>
      </c>
    </row>
    <row r="130" spans="1:1" ht="13.8" x14ac:dyDescent="0.3">
      <c r="A130" s="1" t="s">
        <v>261</v>
      </c>
    </row>
  </sheetData>
  <mergeCells count="2">
    <mergeCell ref="A9:D9"/>
    <mergeCell ref="A125:H125"/>
  </mergeCells>
  <phoneticPr fontId="4" type="noConversion"/>
  <printOptions horizontalCentered="1"/>
  <pageMargins left="0.25" right="0.25" top="0.4" bottom="0.5" header="0.3" footer="0.3"/>
  <pageSetup orientation="landscape" r:id="rId1"/>
  <headerFooter>
    <oddFooter>&amp;L&amp;"Century Gothic,Regular"FinCEN SAR - Loan or Finance&amp;R&amp;"Century Gothic,Regular"Page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7:J22"/>
  <sheetViews>
    <sheetView showGridLines="0" zoomScaleNormal="100" workbookViewId="0"/>
  </sheetViews>
  <sheetFormatPr defaultColWidth="9.109375" defaultRowHeight="13.2" x14ac:dyDescent="0.25"/>
  <cols>
    <col min="1" max="1" width="46" style="1" customWidth="1"/>
    <col min="2" max="7" width="9.109375" style="1" customWidth="1"/>
    <col min="8" max="16384" width="9.109375" style="1"/>
  </cols>
  <sheetData>
    <row r="7" spans="1:10" x14ac:dyDescent="0.25">
      <c r="A7" s="195" t="s">
        <v>295</v>
      </c>
      <c r="B7" s="196"/>
      <c r="C7" s="196"/>
      <c r="D7" s="196"/>
      <c r="E7" s="196"/>
      <c r="F7" s="196"/>
    </row>
    <row r="8" spans="1:10" x14ac:dyDescent="0.25">
      <c r="A8" s="26"/>
      <c r="B8" s="27"/>
      <c r="C8" s="27"/>
      <c r="D8" s="27"/>
      <c r="E8" s="27"/>
      <c r="F8" s="27"/>
    </row>
    <row r="9" spans="1:10" x14ac:dyDescent="0.25">
      <c r="A9" s="201" t="s">
        <v>305</v>
      </c>
      <c r="B9" s="202"/>
      <c r="C9" s="202"/>
      <c r="D9" s="202"/>
      <c r="E9" s="202"/>
      <c r="F9" s="202"/>
    </row>
    <row r="10" spans="1:10" x14ac:dyDescent="0.25">
      <c r="A10" s="197" t="s">
        <v>279</v>
      </c>
      <c r="B10" s="196"/>
      <c r="C10" s="196"/>
      <c r="D10" s="196"/>
      <c r="E10" s="196"/>
      <c r="F10" s="196"/>
    </row>
    <row r="11" spans="1:10" x14ac:dyDescent="0.25">
      <c r="A11" s="28"/>
      <c r="B11" s="27"/>
      <c r="C11" s="27"/>
      <c r="D11" s="27"/>
      <c r="E11" s="27"/>
      <c r="F11" s="27"/>
    </row>
    <row r="12" spans="1:10" ht="20.25" customHeight="1" x14ac:dyDescent="0.25">
      <c r="A12" s="33" t="s">
        <v>147</v>
      </c>
      <c r="B12" s="60" t="s">
        <v>200</v>
      </c>
      <c r="C12" s="110" t="s">
        <v>205</v>
      </c>
      <c r="D12" s="143" t="s">
        <v>208</v>
      </c>
      <c r="E12" s="157" t="s">
        <v>211</v>
      </c>
      <c r="F12" s="157" t="s">
        <v>212</v>
      </c>
      <c r="G12" s="167" t="s">
        <v>277</v>
      </c>
      <c r="H12" s="27"/>
      <c r="I12" s="96"/>
      <c r="J12" s="94"/>
    </row>
    <row r="13" spans="1:10" ht="16.5" customHeight="1" x14ac:dyDescent="0.25">
      <c r="A13" s="178" t="s">
        <v>148</v>
      </c>
      <c r="B13" s="31">
        <v>3</v>
      </c>
      <c r="C13" s="31">
        <v>41</v>
      </c>
      <c r="D13" s="31">
        <v>126</v>
      </c>
      <c r="E13" s="142">
        <v>46</v>
      </c>
      <c r="F13" s="142">
        <v>38</v>
      </c>
      <c r="G13" s="166">
        <v>72</v>
      </c>
      <c r="H13" s="27"/>
      <c r="I13" s="96"/>
      <c r="J13" s="95"/>
    </row>
    <row r="14" spans="1:10" ht="16.5" customHeight="1" x14ac:dyDescent="0.25">
      <c r="A14" s="178" t="s">
        <v>149</v>
      </c>
      <c r="B14" s="31">
        <v>0</v>
      </c>
      <c r="C14" s="31">
        <v>1</v>
      </c>
      <c r="D14" s="31">
        <v>21</v>
      </c>
      <c r="E14" s="142">
        <v>19</v>
      </c>
      <c r="F14" s="142">
        <v>32</v>
      </c>
      <c r="G14" s="166">
        <v>26</v>
      </c>
      <c r="H14" s="27"/>
      <c r="I14" s="96"/>
      <c r="J14" s="95"/>
    </row>
    <row r="15" spans="1:10" ht="16.5" customHeight="1" x14ac:dyDescent="0.25">
      <c r="A15" s="178" t="s">
        <v>204</v>
      </c>
      <c r="B15" s="31">
        <v>10</v>
      </c>
      <c r="C15" s="31">
        <v>44</v>
      </c>
      <c r="D15" s="31">
        <v>87</v>
      </c>
      <c r="E15" s="142">
        <v>148</v>
      </c>
      <c r="F15" s="142">
        <v>196</v>
      </c>
      <c r="G15" s="166">
        <v>318</v>
      </c>
      <c r="H15" s="27"/>
      <c r="I15" s="96"/>
      <c r="J15" s="95"/>
    </row>
    <row r="16" spans="1:10" ht="16.5" customHeight="1" x14ac:dyDescent="0.25">
      <c r="A16" s="178" t="s">
        <v>150</v>
      </c>
      <c r="B16" s="31">
        <v>3</v>
      </c>
      <c r="C16" s="31">
        <v>9</v>
      </c>
      <c r="D16" s="31">
        <v>8</v>
      </c>
      <c r="E16" s="142">
        <v>24</v>
      </c>
      <c r="F16" s="142">
        <v>27</v>
      </c>
      <c r="G16" s="166">
        <v>204</v>
      </c>
      <c r="H16" s="27"/>
      <c r="I16" s="96"/>
      <c r="J16" s="95"/>
    </row>
    <row r="17" spans="1:10" ht="16.5" customHeight="1" x14ac:dyDescent="0.25">
      <c r="A17" s="178" t="s">
        <v>151</v>
      </c>
      <c r="B17" s="31">
        <v>0</v>
      </c>
      <c r="C17" s="31">
        <v>5</v>
      </c>
      <c r="D17" s="31">
        <v>9</v>
      </c>
      <c r="E17" s="142">
        <v>8</v>
      </c>
      <c r="F17" s="142">
        <v>18</v>
      </c>
      <c r="G17" s="166">
        <v>22</v>
      </c>
      <c r="H17" s="27"/>
      <c r="I17" s="96"/>
      <c r="J17" s="95"/>
    </row>
    <row r="18" spans="1:10" ht="16.5" customHeight="1" x14ac:dyDescent="0.25">
      <c r="A18" s="178" t="s">
        <v>152</v>
      </c>
      <c r="B18" s="31">
        <v>60</v>
      </c>
      <c r="C18" s="31">
        <v>1121</v>
      </c>
      <c r="D18" s="31">
        <v>1191</v>
      </c>
      <c r="E18" s="142">
        <v>1640</v>
      </c>
      <c r="F18" s="142">
        <v>2516</v>
      </c>
      <c r="G18" s="166">
        <v>2706</v>
      </c>
      <c r="H18" s="27"/>
      <c r="I18" s="96"/>
      <c r="J18" s="95"/>
    </row>
    <row r="19" spans="1:10" ht="16.5" customHeight="1" x14ac:dyDescent="0.25">
      <c r="A19" s="179" t="s">
        <v>311</v>
      </c>
      <c r="B19" s="31">
        <v>8</v>
      </c>
      <c r="C19" s="31">
        <v>281</v>
      </c>
      <c r="D19" s="31">
        <v>1687</v>
      </c>
      <c r="E19" s="142">
        <v>2255</v>
      </c>
      <c r="F19" s="142">
        <v>18309</v>
      </c>
      <c r="G19" s="166">
        <v>22562</v>
      </c>
      <c r="H19" s="27"/>
      <c r="I19" s="27"/>
    </row>
    <row r="20" spans="1:10" ht="16.5" customHeight="1" x14ac:dyDescent="0.25">
      <c r="A20" s="180" t="s">
        <v>210</v>
      </c>
      <c r="B20" s="59">
        <v>0</v>
      </c>
      <c r="C20" s="31">
        <v>0</v>
      </c>
      <c r="D20" s="31">
        <v>1</v>
      </c>
      <c r="E20" s="142">
        <v>3</v>
      </c>
      <c r="F20" s="142">
        <v>5</v>
      </c>
      <c r="G20" s="166">
        <v>15</v>
      </c>
      <c r="H20" s="27"/>
      <c r="I20" s="27"/>
    </row>
    <row r="21" spans="1:10" ht="14.4" x14ac:dyDescent="0.3">
      <c r="A21" s="93"/>
      <c r="B21" s="8"/>
      <c r="C21" s="6"/>
      <c r="D21" s="6"/>
      <c r="E21" s="6"/>
      <c r="F21" s="6"/>
    </row>
    <row r="22" spans="1:10" ht="34.200000000000003" customHeight="1" x14ac:dyDescent="0.25">
      <c r="A22" s="194" t="s">
        <v>280</v>
      </c>
      <c r="B22" s="194"/>
      <c r="C22" s="194"/>
      <c r="D22" s="194"/>
      <c r="E22" s="194"/>
      <c r="F22" s="194"/>
      <c r="G22" s="194"/>
    </row>
  </sheetData>
  <mergeCells count="4">
    <mergeCell ref="A7:F7"/>
    <mergeCell ref="A10:F10"/>
    <mergeCell ref="A9:F9"/>
    <mergeCell ref="A22:G22"/>
  </mergeCells>
  <phoneticPr fontId="4" type="noConversion"/>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7:J30"/>
  <sheetViews>
    <sheetView showGridLines="0" zoomScaleNormal="100" workbookViewId="0"/>
  </sheetViews>
  <sheetFormatPr defaultColWidth="9.109375" defaultRowHeight="13.2" x14ac:dyDescent="0.25"/>
  <cols>
    <col min="1" max="1" width="33.44140625" style="1" customWidth="1"/>
    <col min="2" max="7" width="10.109375" style="1" customWidth="1"/>
    <col min="8" max="16384" width="9.109375" style="1"/>
  </cols>
  <sheetData>
    <row r="7" spans="1:10" x14ac:dyDescent="0.25">
      <c r="A7" s="195" t="s">
        <v>297</v>
      </c>
      <c r="B7" s="196"/>
      <c r="C7" s="196"/>
      <c r="D7" s="196"/>
      <c r="E7" s="196"/>
      <c r="F7" s="196"/>
      <c r="G7" s="196"/>
    </row>
    <row r="8" spans="1:10" x14ac:dyDescent="0.25">
      <c r="A8" s="26"/>
      <c r="B8" s="27"/>
      <c r="C8" s="27"/>
      <c r="D8" s="27"/>
      <c r="E8" s="27"/>
      <c r="F8" s="27"/>
      <c r="G8" s="27"/>
    </row>
    <row r="9" spans="1:10" x14ac:dyDescent="0.25">
      <c r="A9" s="195" t="s">
        <v>304</v>
      </c>
      <c r="B9" s="196"/>
      <c r="C9" s="196"/>
      <c r="D9" s="196"/>
      <c r="E9" s="196"/>
      <c r="F9" s="196"/>
      <c r="G9" s="196"/>
    </row>
    <row r="10" spans="1:10" x14ac:dyDescent="0.25">
      <c r="A10" s="197" t="s">
        <v>279</v>
      </c>
      <c r="B10" s="196"/>
      <c r="C10" s="196"/>
      <c r="D10" s="196"/>
      <c r="E10" s="196"/>
      <c r="F10" s="196"/>
      <c r="G10" s="196"/>
    </row>
    <row r="11" spans="1:10" ht="14.4" x14ac:dyDescent="0.3">
      <c r="A11" s="7"/>
      <c r="B11" s="6"/>
      <c r="C11" s="6"/>
      <c r="D11" s="6"/>
      <c r="E11" s="6"/>
      <c r="F11" s="6"/>
      <c r="G11" s="6"/>
    </row>
    <row r="12" spans="1:10" ht="20.25" customHeight="1" x14ac:dyDescent="0.3">
      <c r="A12" s="33" t="s">
        <v>77</v>
      </c>
      <c r="B12" s="62" t="s">
        <v>200</v>
      </c>
      <c r="C12" s="62" t="s">
        <v>205</v>
      </c>
      <c r="D12" s="62" t="s">
        <v>208</v>
      </c>
      <c r="E12" s="62" t="s">
        <v>211</v>
      </c>
      <c r="F12" s="62" t="s">
        <v>212</v>
      </c>
      <c r="G12" s="62" t="s">
        <v>277</v>
      </c>
      <c r="H12" s="6"/>
      <c r="I12" s="97"/>
      <c r="J12" s="97"/>
    </row>
    <row r="13" spans="1:10" ht="14.4" x14ac:dyDescent="0.3">
      <c r="A13" s="181" t="s">
        <v>113</v>
      </c>
      <c r="B13" s="104">
        <v>0</v>
      </c>
      <c r="C13" s="104">
        <v>0</v>
      </c>
      <c r="D13" s="104">
        <v>1</v>
      </c>
      <c r="E13" s="104">
        <v>2</v>
      </c>
      <c r="F13" s="104">
        <v>0</v>
      </c>
      <c r="G13" s="104">
        <v>0</v>
      </c>
      <c r="H13" s="6"/>
      <c r="I13" s="97"/>
      <c r="J13" s="98"/>
    </row>
    <row r="14" spans="1:10" ht="14.4" x14ac:dyDescent="0.3">
      <c r="A14" s="29" t="s">
        <v>79</v>
      </c>
      <c r="B14" s="104">
        <v>0</v>
      </c>
      <c r="C14" s="104">
        <v>1</v>
      </c>
      <c r="D14" s="104">
        <v>5</v>
      </c>
      <c r="E14" s="104">
        <v>5</v>
      </c>
      <c r="F14" s="104">
        <v>21</v>
      </c>
      <c r="G14" s="104">
        <v>18</v>
      </c>
      <c r="H14" s="8"/>
      <c r="I14" s="97"/>
      <c r="J14" s="98"/>
    </row>
    <row r="15" spans="1:10" ht="14.4" x14ac:dyDescent="0.3">
      <c r="A15" s="29" t="s">
        <v>114</v>
      </c>
      <c r="B15" s="104">
        <v>0</v>
      </c>
      <c r="C15" s="104">
        <v>1</v>
      </c>
      <c r="D15" s="104">
        <v>2</v>
      </c>
      <c r="E15" s="104">
        <v>6</v>
      </c>
      <c r="F15" s="104">
        <v>2</v>
      </c>
      <c r="G15" s="104">
        <v>5</v>
      </c>
      <c r="H15" s="6"/>
      <c r="I15" s="97"/>
      <c r="J15" s="98"/>
    </row>
    <row r="16" spans="1:10" ht="14.4" x14ac:dyDescent="0.3">
      <c r="A16" s="29" t="s">
        <v>115</v>
      </c>
      <c r="B16" s="104">
        <v>0</v>
      </c>
      <c r="C16" s="104">
        <v>1</v>
      </c>
      <c r="D16" s="104">
        <v>1</v>
      </c>
      <c r="E16" s="104">
        <v>2</v>
      </c>
      <c r="F16" s="104">
        <v>0</v>
      </c>
      <c r="G16" s="104">
        <v>4</v>
      </c>
      <c r="H16" s="6"/>
      <c r="I16" s="97"/>
      <c r="J16" s="98"/>
    </row>
    <row r="17" spans="1:10" ht="14.4" x14ac:dyDescent="0.3">
      <c r="A17" s="29" t="s">
        <v>116</v>
      </c>
      <c r="B17" s="104">
        <v>37</v>
      </c>
      <c r="C17" s="104">
        <v>928</v>
      </c>
      <c r="D17" s="104">
        <v>955</v>
      </c>
      <c r="E17" s="104">
        <v>1422</v>
      </c>
      <c r="F17" s="104">
        <v>1769</v>
      </c>
      <c r="G17" s="104">
        <v>3182</v>
      </c>
      <c r="H17" s="6"/>
      <c r="I17" s="97"/>
      <c r="J17" s="98"/>
    </row>
    <row r="18" spans="1:10" ht="14.4" x14ac:dyDescent="0.3">
      <c r="A18" s="29" t="s">
        <v>78</v>
      </c>
      <c r="B18" s="104">
        <v>15</v>
      </c>
      <c r="C18" s="104">
        <v>215</v>
      </c>
      <c r="D18" s="104">
        <v>297</v>
      </c>
      <c r="E18" s="104">
        <v>409</v>
      </c>
      <c r="F18" s="104">
        <v>340</v>
      </c>
      <c r="G18" s="104">
        <v>1698</v>
      </c>
      <c r="H18" s="6"/>
      <c r="I18" s="97"/>
      <c r="J18" s="98"/>
    </row>
    <row r="19" spans="1:10" ht="14.4" x14ac:dyDescent="0.3">
      <c r="A19" s="182" t="s">
        <v>117</v>
      </c>
      <c r="B19" s="104">
        <v>0</v>
      </c>
      <c r="C19" s="104">
        <v>3</v>
      </c>
      <c r="D19" s="104">
        <v>0</v>
      </c>
      <c r="E19" s="104">
        <v>0</v>
      </c>
      <c r="F19" s="104">
        <v>0</v>
      </c>
      <c r="G19" s="104">
        <v>0</v>
      </c>
      <c r="H19" s="6"/>
      <c r="I19" s="97"/>
      <c r="J19" s="98"/>
    </row>
    <row r="20" spans="1:10" ht="14.4" x14ac:dyDescent="0.3">
      <c r="A20" s="29" t="s">
        <v>80</v>
      </c>
      <c r="B20" s="104">
        <v>5</v>
      </c>
      <c r="C20" s="104">
        <v>28</v>
      </c>
      <c r="D20" s="104">
        <v>73</v>
      </c>
      <c r="E20" s="104">
        <v>66</v>
      </c>
      <c r="F20" s="104">
        <v>79</v>
      </c>
      <c r="G20" s="104">
        <v>123</v>
      </c>
      <c r="H20" s="6"/>
      <c r="I20" s="97"/>
      <c r="J20" s="98"/>
    </row>
    <row r="21" spans="1:10" ht="14.4" x14ac:dyDescent="0.3">
      <c r="A21" s="29" t="s">
        <v>118</v>
      </c>
      <c r="B21" s="104">
        <v>25</v>
      </c>
      <c r="C21" s="104">
        <v>480</v>
      </c>
      <c r="D21" s="104">
        <v>662</v>
      </c>
      <c r="E21" s="104">
        <v>923</v>
      </c>
      <c r="F21" s="104">
        <v>954</v>
      </c>
      <c r="G21" s="104">
        <v>1946</v>
      </c>
      <c r="H21" s="6"/>
      <c r="I21" s="97"/>
      <c r="J21" s="98"/>
    </row>
    <row r="22" spans="1:10" ht="14.4" x14ac:dyDescent="0.3">
      <c r="A22" s="29" t="s">
        <v>119</v>
      </c>
      <c r="B22" s="104">
        <v>0</v>
      </c>
      <c r="C22" s="104">
        <v>2</v>
      </c>
      <c r="D22" s="104">
        <v>2</v>
      </c>
      <c r="E22" s="104">
        <v>0</v>
      </c>
      <c r="F22" s="104">
        <v>3</v>
      </c>
      <c r="G22" s="104">
        <v>2</v>
      </c>
      <c r="H22" s="6"/>
      <c r="I22" s="97"/>
      <c r="J22" s="98"/>
    </row>
    <row r="23" spans="1:10" ht="14.4" x14ac:dyDescent="0.3">
      <c r="A23" s="29" t="s">
        <v>301</v>
      </c>
      <c r="B23" s="104">
        <v>0</v>
      </c>
      <c r="C23" s="104">
        <v>5</v>
      </c>
      <c r="D23" s="104">
        <v>2</v>
      </c>
      <c r="E23" s="104">
        <v>2</v>
      </c>
      <c r="F23" s="104">
        <v>2</v>
      </c>
      <c r="G23" s="104">
        <v>6</v>
      </c>
      <c r="H23" s="6"/>
      <c r="I23" s="97"/>
      <c r="J23" s="98"/>
    </row>
    <row r="24" spans="1:10" ht="14.4" x14ac:dyDescent="0.3">
      <c r="A24" s="29" t="s">
        <v>76</v>
      </c>
      <c r="B24" s="104">
        <v>7</v>
      </c>
      <c r="C24" s="104">
        <v>87</v>
      </c>
      <c r="D24" s="104">
        <v>98</v>
      </c>
      <c r="E24" s="104">
        <v>141</v>
      </c>
      <c r="F24" s="104">
        <v>16505</v>
      </c>
      <c r="G24" s="104">
        <v>18973</v>
      </c>
      <c r="H24" s="6"/>
      <c r="I24" s="97"/>
      <c r="J24" s="98"/>
    </row>
    <row r="25" spans="1:10" ht="14.4" x14ac:dyDescent="0.3">
      <c r="A25" s="29" t="s">
        <v>66</v>
      </c>
      <c r="B25" s="104">
        <v>17</v>
      </c>
      <c r="C25" s="104">
        <v>436</v>
      </c>
      <c r="D25" s="104">
        <v>2128</v>
      </c>
      <c r="E25" s="104">
        <v>2871</v>
      </c>
      <c r="F25" s="104">
        <v>3747</v>
      </c>
      <c r="G25" s="104">
        <v>26632</v>
      </c>
      <c r="H25" s="6"/>
      <c r="I25" s="97"/>
      <c r="J25" s="98"/>
    </row>
    <row r="26" spans="1:10" ht="14.4" x14ac:dyDescent="0.3">
      <c r="A26" s="6"/>
      <c r="B26" s="6"/>
      <c r="C26" s="6"/>
      <c r="D26" s="6"/>
      <c r="E26" s="6"/>
      <c r="F26" s="6"/>
      <c r="G26" s="6"/>
    </row>
    <row r="27" spans="1:10" ht="25.5" customHeight="1" x14ac:dyDescent="0.25">
      <c r="A27" s="194" t="s">
        <v>192</v>
      </c>
      <c r="B27" s="194"/>
      <c r="C27" s="194"/>
      <c r="D27" s="194"/>
      <c r="E27" s="194"/>
      <c r="F27" s="194"/>
      <c r="G27" s="194"/>
    </row>
    <row r="28" spans="1:10" x14ac:dyDescent="0.25">
      <c r="A28" s="61"/>
      <c r="B28" s="61"/>
      <c r="C28" s="61"/>
      <c r="D28" s="61"/>
      <c r="E28" s="61"/>
      <c r="F28" s="61"/>
      <c r="G28" s="61"/>
    </row>
    <row r="29" spans="1:10" ht="25.95" customHeight="1" x14ac:dyDescent="0.25">
      <c r="A29" s="194" t="s">
        <v>280</v>
      </c>
      <c r="B29" s="212"/>
      <c r="C29" s="212"/>
      <c r="D29" s="212"/>
      <c r="E29" s="212"/>
      <c r="F29" s="212"/>
      <c r="G29" s="212"/>
    </row>
    <row r="30" spans="1:10" ht="13.8" x14ac:dyDescent="0.25">
      <c r="A30" s="13"/>
      <c r="B30" s="9"/>
      <c r="C30" s="9"/>
      <c r="D30" s="9"/>
      <c r="E30" s="9"/>
      <c r="F30" s="9"/>
      <c r="G30" s="9"/>
    </row>
  </sheetData>
  <mergeCells count="5">
    <mergeCell ref="A7:G7"/>
    <mergeCell ref="A9:G9"/>
    <mergeCell ref="A10:G10"/>
    <mergeCell ref="A29:G29"/>
    <mergeCell ref="A27:G27"/>
  </mergeCells>
  <phoneticPr fontId="4" type="noConversion"/>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7:K42"/>
  <sheetViews>
    <sheetView showGridLines="0" workbookViewId="0"/>
  </sheetViews>
  <sheetFormatPr defaultRowHeight="13.2" x14ac:dyDescent="0.25"/>
  <cols>
    <col min="1" max="1" width="37" customWidth="1"/>
    <col min="2" max="7" width="9.44140625" customWidth="1"/>
    <col min="8" max="8" width="6.5546875" customWidth="1"/>
    <col min="9" max="9" width="4.44140625" customWidth="1"/>
  </cols>
  <sheetData>
    <row r="7" spans="1:11" x14ac:dyDescent="0.25">
      <c r="A7" s="216" t="s">
        <v>299</v>
      </c>
      <c r="B7" s="196"/>
      <c r="C7" s="196"/>
      <c r="D7" s="196"/>
      <c r="E7" s="196"/>
      <c r="F7" s="196"/>
    </row>
    <row r="8" spans="1:11" x14ac:dyDescent="0.25">
      <c r="A8" s="28"/>
      <c r="B8" s="27"/>
      <c r="C8" s="27"/>
      <c r="D8" s="27"/>
      <c r="E8" s="27"/>
      <c r="F8" s="27"/>
    </row>
    <row r="9" spans="1:11" x14ac:dyDescent="0.25">
      <c r="A9" s="217" t="s">
        <v>196</v>
      </c>
      <c r="B9" s="218"/>
      <c r="C9" s="218"/>
      <c r="D9" s="218"/>
      <c r="E9" s="218"/>
      <c r="F9" s="218"/>
    </row>
    <row r="10" spans="1:11" x14ac:dyDescent="0.25">
      <c r="A10" s="217" t="s">
        <v>303</v>
      </c>
      <c r="B10" s="218"/>
      <c r="C10" s="218"/>
      <c r="D10" s="218"/>
      <c r="E10" s="218"/>
      <c r="F10" s="218"/>
    </row>
    <row r="11" spans="1:11" x14ac:dyDescent="0.25">
      <c r="A11" s="197" t="s">
        <v>278</v>
      </c>
      <c r="B11" s="196"/>
      <c r="C11" s="196"/>
      <c r="D11" s="196"/>
      <c r="E11" s="196"/>
      <c r="F11" s="196"/>
    </row>
    <row r="12" spans="1:11" ht="14.4" x14ac:dyDescent="0.3">
      <c r="A12" s="6"/>
      <c r="B12" s="6"/>
      <c r="C12" s="6"/>
      <c r="D12" s="6"/>
      <c r="E12" s="6"/>
      <c r="F12" s="6"/>
    </row>
    <row r="13" spans="1:11" ht="19.5" customHeight="1" x14ac:dyDescent="0.25">
      <c r="A13" s="33" t="s">
        <v>181</v>
      </c>
      <c r="B13" s="33" t="s">
        <v>200</v>
      </c>
      <c r="C13" s="33" t="s">
        <v>205</v>
      </c>
      <c r="D13" s="33" t="s">
        <v>208</v>
      </c>
      <c r="E13" s="33" t="s">
        <v>211</v>
      </c>
      <c r="F13" s="33" t="s">
        <v>212</v>
      </c>
      <c r="G13" s="33" t="s">
        <v>277</v>
      </c>
      <c r="H13" s="19"/>
      <c r="I13" s="19"/>
      <c r="J13" s="99"/>
      <c r="K13" s="99"/>
    </row>
    <row r="14" spans="1:11" ht="15.75" customHeight="1" x14ac:dyDescent="0.25">
      <c r="A14" s="183" t="s">
        <v>155</v>
      </c>
      <c r="B14" s="105">
        <v>0</v>
      </c>
      <c r="C14" s="104">
        <v>1</v>
      </c>
      <c r="D14" s="104">
        <v>2</v>
      </c>
      <c r="E14" s="104">
        <v>1</v>
      </c>
      <c r="F14" s="104">
        <v>4</v>
      </c>
      <c r="G14" s="104">
        <v>0</v>
      </c>
      <c r="H14" s="20"/>
      <c r="I14" s="20"/>
      <c r="J14" s="99"/>
      <c r="K14" s="100"/>
    </row>
    <row r="15" spans="1:11" ht="15.75" customHeight="1" x14ac:dyDescent="0.25">
      <c r="A15" s="183" t="s">
        <v>156</v>
      </c>
      <c r="B15" s="105">
        <v>0</v>
      </c>
      <c r="C15" s="104">
        <v>0</v>
      </c>
      <c r="D15" s="104">
        <v>5</v>
      </c>
      <c r="E15" s="104">
        <v>15</v>
      </c>
      <c r="F15" s="104">
        <v>11</v>
      </c>
      <c r="G15" s="104">
        <v>18</v>
      </c>
      <c r="H15" s="20"/>
      <c r="I15" s="20"/>
      <c r="J15" s="99"/>
      <c r="K15" s="100"/>
    </row>
    <row r="16" spans="1:11" ht="15.75" customHeight="1" x14ac:dyDescent="0.25">
      <c r="A16" s="183" t="s">
        <v>157</v>
      </c>
      <c r="B16" s="105">
        <v>0</v>
      </c>
      <c r="C16" s="104">
        <v>1</v>
      </c>
      <c r="D16" s="104">
        <v>1</v>
      </c>
      <c r="E16" s="104">
        <v>0</v>
      </c>
      <c r="F16" s="104">
        <v>1</v>
      </c>
      <c r="G16" s="104">
        <v>4</v>
      </c>
      <c r="H16" s="20"/>
      <c r="I16" s="20"/>
      <c r="J16" s="99"/>
      <c r="K16" s="100"/>
    </row>
    <row r="17" spans="1:11" ht="15.75" customHeight="1" x14ac:dyDescent="0.25">
      <c r="A17" s="183" t="s">
        <v>158</v>
      </c>
      <c r="B17" s="105">
        <v>0</v>
      </c>
      <c r="C17" s="104">
        <v>4</v>
      </c>
      <c r="D17" s="104">
        <v>1</v>
      </c>
      <c r="E17" s="104">
        <v>2</v>
      </c>
      <c r="F17" s="104">
        <v>6</v>
      </c>
      <c r="G17" s="104">
        <v>8</v>
      </c>
      <c r="H17" s="20"/>
      <c r="I17" s="20"/>
      <c r="J17" s="99"/>
      <c r="K17" s="100"/>
    </row>
    <row r="18" spans="1:11" ht="15.75" customHeight="1" x14ac:dyDescent="0.25">
      <c r="A18" s="183" t="s">
        <v>159</v>
      </c>
      <c r="B18" s="105">
        <v>0</v>
      </c>
      <c r="C18" s="104">
        <v>2</v>
      </c>
      <c r="D18" s="104">
        <v>2</v>
      </c>
      <c r="E18" s="104">
        <v>2</v>
      </c>
      <c r="F18" s="104">
        <v>5</v>
      </c>
      <c r="G18" s="104">
        <v>11</v>
      </c>
      <c r="H18" s="20"/>
      <c r="I18" s="20"/>
      <c r="J18" s="99"/>
      <c r="K18" s="100"/>
    </row>
    <row r="19" spans="1:11" ht="15.75" customHeight="1" x14ac:dyDescent="0.25">
      <c r="A19" s="183" t="s">
        <v>262</v>
      </c>
      <c r="B19" s="193" t="s">
        <v>203</v>
      </c>
      <c r="C19" s="193" t="s">
        <v>203</v>
      </c>
      <c r="D19" s="193" t="s">
        <v>203</v>
      </c>
      <c r="E19" s="193" t="s">
        <v>203</v>
      </c>
      <c r="F19" s="104">
        <v>28</v>
      </c>
      <c r="G19" s="104">
        <v>94</v>
      </c>
      <c r="H19" s="20"/>
      <c r="I19" s="20"/>
      <c r="J19" s="99"/>
      <c r="K19" s="100"/>
    </row>
    <row r="20" spans="1:11" ht="15.75" customHeight="1" x14ac:dyDescent="0.25">
      <c r="A20" s="183" t="s">
        <v>160</v>
      </c>
      <c r="B20" s="105">
        <v>0</v>
      </c>
      <c r="C20" s="104">
        <v>0</v>
      </c>
      <c r="D20" s="104">
        <v>0</v>
      </c>
      <c r="E20" s="104">
        <v>1</v>
      </c>
      <c r="F20" s="104">
        <v>0</v>
      </c>
      <c r="G20" s="104">
        <v>0</v>
      </c>
      <c r="H20" s="20"/>
      <c r="I20" s="20"/>
      <c r="J20" s="99"/>
      <c r="K20" s="100"/>
    </row>
    <row r="21" spans="1:11" ht="15.75" customHeight="1" x14ac:dyDescent="0.25">
      <c r="A21" s="183" t="s">
        <v>161</v>
      </c>
      <c r="B21" s="105">
        <v>0</v>
      </c>
      <c r="C21" s="104">
        <v>0</v>
      </c>
      <c r="D21" s="104">
        <v>0</v>
      </c>
      <c r="E21" s="104">
        <v>0</v>
      </c>
      <c r="F21" s="104">
        <v>0</v>
      </c>
      <c r="G21" s="104">
        <v>0</v>
      </c>
      <c r="H21" s="20"/>
      <c r="I21" s="20"/>
      <c r="J21" s="99"/>
      <c r="K21" s="100"/>
    </row>
    <row r="22" spans="1:11" ht="15.75" customHeight="1" x14ac:dyDescent="0.25">
      <c r="A22" s="183" t="s">
        <v>162</v>
      </c>
      <c r="B22" s="105">
        <v>0</v>
      </c>
      <c r="C22" s="104">
        <v>0</v>
      </c>
      <c r="D22" s="104">
        <v>0</v>
      </c>
      <c r="E22" s="104">
        <v>0</v>
      </c>
      <c r="F22" s="104">
        <v>0</v>
      </c>
      <c r="G22" s="104">
        <v>0</v>
      </c>
      <c r="H22" s="20"/>
      <c r="I22" s="20"/>
      <c r="J22" s="99"/>
      <c r="K22" s="100"/>
    </row>
    <row r="23" spans="1:11" ht="15.75" customHeight="1" x14ac:dyDescent="0.25">
      <c r="A23" s="183" t="s">
        <v>163</v>
      </c>
      <c r="B23" s="105">
        <v>0</v>
      </c>
      <c r="C23" s="104">
        <v>4</v>
      </c>
      <c r="D23" s="104">
        <v>5</v>
      </c>
      <c r="E23" s="104">
        <v>5</v>
      </c>
      <c r="F23" s="104">
        <v>10</v>
      </c>
      <c r="G23" s="104">
        <v>399</v>
      </c>
      <c r="H23" s="20"/>
      <c r="I23" s="20"/>
      <c r="J23" s="99"/>
      <c r="K23" s="100"/>
    </row>
    <row r="24" spans="1:11" ht="15.75" customHeight="1" x14ac:dyDescent="0.25">
      <c r="A24" s="183" t="s">
        <v>164</v>
      </c>
      <c r="B24" s="105">
        <v>1</v>
      </c>
      <c r="C24" s="104">
        <v>4</v>
      </c>
      <c r="D24" s="104">
        <v>4</v>
      </c>
      <c r="E24" s="104">
        <v>5</v>
      </c>
      <c r="F24" s="104">
        <v>26</v>
      </c>
      <c r="G24" s="104">
        <v>26</v>
      </c>
      <c r="H24" s="20"/>
      <c r="I24" s="20"/>
      <c r="J24" s="99"/>
      <c r="K24" s="100"/>
    </row>
    <row r="25" spans="1:11" ht="15.75" customHeight="1" x14ac:dyDescent="0.25">
      <c r="A25" s="183" t="s">
        <v>165</v>
      </c>
      <c r="B25" s="105">
        <v>1</v>
      </c>
      <c r="C25" s="104">
        <v>4</v>
      </c>
      <c r="D25" s="104">
        <v>2</v>
      </c>
      <c r="E25" s="104">
        <v>0</v>
      </c>
      <c r="F25" s="104">
        <v>8</v>
      </c>
      <c r="G25" s="104">
        <v>3</v>
      </c>
      <c r="H25" s="20"/>
      <c r="I25" s="20"/>
      <c r="J25" s="99"/>
      <c r="K25" s="100"/>
    </row>
    <row r="26" spans="1:11" ht="15.75" customHeight="1" x14ac:dyDescent="0.25">
      <c r="A26" s="183" t="s">
        <v>263</v>
      </c>
      <c r="B26" s="105">
        <v>0</v>
      </c>
      <c r="C26" s="104">
        <v>0</v>
      </c>
      <c r="D26" s="104">
        <v>0</v>
      </c>
      <c r="E26" s="104">
        <v>0</v>
      </c>
      <c r="F26" s="104">
        <v>0</v>
      </c>
      <c r="G26" s="104">
        <v>0</v>
      </c>
      <c r="H26" s="20"/>
      <c r="I26" s="20"/>
      <c r="J26" s="99"/>
      <c r="K26" s="100"/>
    </row>
    <row r="27" spans="1:11" ht="15.75" customHeight="1" x14ac:dyDescent="0.25">
      <c r="A27" s="183" t="s">
        <v>166</v>
      </c>
      <c r="B27" s="105">
        <v>0</v>
      </c>
      <c r="C27" s="104">
        <v>0</v>
      </c>
      <c r="D27" s="104">
        <v>2</v>
      </c>
      <c r="E27" s="104">
        <v>0</v>
      </c>
      <c r="F27" s="104">
        <v>1</v>
      </c>
      <c r="G27" s="104">
        <v>0</v>
      </c>
      <c r="H27" s="20"/>
      <c r="I27" s="20"/>
      <c r="J27" s="99"/>
      <c r="K27" s="100"/>
    </row>
    <row r="28" spans="1:11" ht="15.75" customHeight="1" x14ac:dyDescent="0.25">
      <c r="A28" s="183" t="s">
        <v>167</v>
      </c>
      <c r="B28" s="105">
        <v>0</v>
      </c>
      <c r="C28" s="104">
        <v>0</v>
      </c>
      <c r="D28" s="104">
        <v>0</v>
      </c>
      <c r="E28" s="104">
        <v>0</v>
      </c>
      <c r="F28" s="104">
        <v>0</v>
      </c>
      <c r="G28" s="104">
        <v>0</v>
      </c>
      <c r="H28" s="20"/>
      <c r="I28" s="20"/>
      <c r="J28" s="99"/>
      <c r="K28" s="100"/>
    </row>
    <row r="29" spans="1:11" ht="15.75" customHeight="1" x14ac:dyDescent="0.25">
      <c r="A29" s="183" t="s">
        <v>264</v>
      </c>
      <c r="B29" s="193" t="s">
        <v>203</v>
      </c>
      <c r="C29" s="193" t="s">
        <v>203</v>
      </c>
      <c r="D29" s="193" t="s">
        <v>203</v>
      </c>
      <c r="E29" s="193" t="s">
        <v>203</v>
      </c>
      <c r="F29" s="193" t="s">
        <v>203</v>
      </c>
      <c r="G29" s="193" t="s">
        <v>203</v>
      </c>
      <c r="H29" s="20"/>
      <c r="I29" s="20"/>
      <c r="J29" s="99"/>
      <c r="K29" s="100"/>
    </row>
    <row r="30" spans="1:11" ht="15.75" customHeight="1" x14ac:dyDescent="0.25">
      <c r="A30" s="183" t="s">
        <v>168</v>
      </c>
      <c r="B30" s="105">
        <v>0</v>
      </c>
      <c r="C30" s="104">
        <v>1</v>
      </c>
      <c r="D30" s="104">
        <v>3</v>
      </c>
      <c r="E30" s="104">
        <v>0</v>
      </c>
      <c r="F30" s="104">
        <v>2</v>
      </c>
      <c r="G30" s="104">
        <v>0</v>
      </c>
      <c r="H30" s="20"/>
      <c r="I30" s="20"/>
      <c r="J30" s="99"/>
      <c r="K30" s="100"/>
    </row>
    <row r="31" spans="1:11" ht="15.75" customHeight="1" x14ac:dyDescent="0.25">
      <c r="A31" s="183" t="s">
        <v>169</v>
      </c>
      <c r="B31" s="105">
        <v>60</v>
      </c>
      <c r="C31" s="104">
        <v>1142</v>
      </c>
      <c r="D31" s="104">
        <v>2500</v>
      </c>
      <c r="E31" s="104">
        <v>3505</v>
      </c>
      <c r="F31" s="104">
        <v>3484</v>
      </c>
      <c r="G31" s="104">
        <v>2601</v>
      </c>
      <c r="H31" s="20"/>
      <c r="I31" s="20"/>
      <c r="J31" s="99"/>
      <c r="K31" s="100"/>
    </row>
    <row r="32" spans="1:11" ht="15.75" customHeight="1" x14ac:dyDescent="0.25">
      <c r="A32" s="183" t="s">
        <v>170</v>
      </c>
      <c r="B32" s="105">
        <v>0</v>
      </c>
      <c r="C32" s="104">
        <v>0</v>
      </c>
      <c r="D32" s="104">
        <v>0</v>
      </c>
      <c r="E32" s="104">
        <v>0</v>
      </c>
      <c r="F32" s="104">
        <v>0</v>
      </c>
      <c r="G32" s="104">
        <v>0</v>
      </c>
      <c r="H32" s="20"/>
      <c r="I32" s="20"/>
      <c r="J32" s="99"/>
      <c r="K32" s="100"/>
    </row>
    <row r="33" spans="1:11" ht="15.75" customHeight="1" x14ac:dyDescent="0.25">
      <c r="A33" s="183" t="s">
        <v>171</v>
      </c>
      <c r="B33" s="105">
        <v>0</v>
      </c>
      <c r="C33" s="104">
        <v>0</v>
      </c>
      <c r="D33" s="104">
        <v>0</v>
      </c>
      <c r="E33" s="104">
        <v>0</v>
      </c>
      <c r="F33" s="104">
        <v>0</v>
      </c>
      <c r="G33" s="104">
        <v>0</v>
      </c>
      <c r="H33" s="20"/>
      <c r="I33" s="20"/>
      <c r="J33" s="99"/>
      <c r="K33" s="100"/>
    </row>
    <row r="34" spans="1:11" ht="15.75" customHeight="1" x14ac:dyDescent="0.25">
      <c r="A34" s="183" t="s">
        <v>312</v>
      </c>
      <c r="B34" s="105">
        <v>0</v>
      </c>
      <c r="C34" s="104">
        <v>0</v>
      </c>
      <c r="D34" s="104">
        <v>0</v>
      </c>
      <c r="E34" s="104">
        <v>0</v>
      </c>
      <c r="F34" s="104">
        <v>1</v>
      </c>
      <c r="G34" s="104">
        <v>0</v>
      </c>
      <c r="H34" s="22"/>
      <c r="I34" s="20"/>
      <c r="J34" s="99"/>
      <c r="K34" s="100"/>
    </row>
    <row r="35" spans="1:11" ht="15.75" customHeight="1" x14ac:dyDescent="0.25">
      <c r="A35" s="183" t="s">
        <v>76</v>
      </c>
      <c r="B35" s="105">
        <v>2</v>
      </c>
      <c r="C35" s="104">
        <v>11</v>
      </c>
      <c r="D35" s="104">
        <v>32</v>
      </c>
      <c r="E35" s="104">
        <v>85</v>
      </c>
      <c r="F35" s="104">
        <v>16333</v>
      </c>
      <c r="G35" s="104">
        <v>18672</v>
      </c>
      <c r="H35" s="22"/>
      <c r="I35" s="20"/>
      <c r="J35" s="99"/>
      <c r="K35" s="100"/>
    </row>
    <row r="36" spans="1:11" x14ac:dyDescent="0.25">
      <c r="A36" s="23"/>
      <c r="B36" s="24"/>
      <c r="C36" s="24"/>
      <c r="D36" s="21"/>
      <c r="E36" s="22"/>
      <c r="F36" s="20"/>
    </row>
    <row r="37" spans="1:11" x14ac:dyDescent="0.25">
      <c r="A37" s="61" t="s">
        <v>187</v>
      </c>
      <c r="B37" s="63"/>
      <c r="C37" s="64"/>
      <c r="D37" s="65"/>
      <c r="E37" s="66"/>
      <c r="F37" s="61"/>
    </row>
    <row r="38" spans="1:11" ht="6" customHeight="1" x14ac:dyDescent="0.25">
      <c r="A38" s="61"/>
      <c r="B38" s="63"/>
      <c r="C38" s="64"/>
      <c r="D38" s="65"/>
      <c r="E38" s="66"/>
      <c r="F38" s="61"/>
    </row>
    <row r="39" spans="1:11" s="14" customFormat="1" ht="33" customHeight="1" x14ac:dyDescent="0.25">
      <c r="A39" s="194" t="s">
        <v>282</v>
      </c>
      <c r="B39" s="212"/>
      <c r="C39" s="212"/>
      <c r="D39" s="212"/>
      <c r="E39" s="212"/>
      <c r="F39" s="212"/>
      <c r="G39" s="214"/>
    </row>
    <row r="40" spans="1:11" s="173" customFormat="1" ht="6.75" customHeight="1" x14ac:dyDescent="0.25">
      <c r="A40" s="175"/>
      <c r="B40" s="176"/>
      <c r="C40" s="176"/>
      <c r="D40" s="176"/>
      <c r="E40" s="176"/>
      <c r="F40" s="176"/>
      <c r="G40" s="172"/>
    </row>
    <row r="41" spans="1:11" ht="24.75" customHeight="1" x14ac:dyDescent="0.25">
      <c r="A41" s="213" t="s">
        <v>265</v>
      </c>
      <c r="B41" s="214"/>
      <c r="C41" s="214"/>
      <c r="D41" s="214"/>
      <c r="E41" s="215"/>
      <c r="F41" s="215"/>
      <c r="G41" s="215"/>
    </row>
    <row r="42" spans="1:11" x14ac:dyDescent="0.25">
      <c r="A42" s="1" t="s">
        <v>293</v>
      </c>
    </row>
  </sheetData>
  <mergeCells count="6">
    <mergeCell ref="A41:G41"/>
    <mergeCell ref="A7:F7"/>
    <mergeCell ref="A11:F11"/>
    <mergeCell ref="A10:F10"/>
    <mergeCell ref="A9:F9"/>
    <mergeCell ref="A39:G39"/>
  </mergeCells>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7:J26"/>
  <sheetViews>
    <sheetView showGridLines="0" workbookViewId="0">
      <selection activeCell="J13" sqref="J13"/>
    </sheetView>
  </sheetViews>
  <sheetFormatPr defaultRowHeight="13.2" x14ac:dyDescent="0.25"/>
  <cols>
    <col min="1" max="1" width="59.6640625" customWidth="1"/>
    <col min="2" max="7" width="10.88671875" customWidth="1"/>
  </cols>
  <sheetData>
    <row r="7" spans="1:10" x14ac:dyDescent="0.25">
      <c r="A7" s="216" t="s">
        <v>300</v>
      </c>
      <c r="B7" s="196"/>
      <c r="C7" s="196"/>
      <c r="D7" s="196"/>
    </row>
    <row r="8" spans="1:10" x14ac:dyDescent="0.25">
      <c r="A8" s="28"/>
      <c r="B8" s="27"/>
      <c r="C8" s="27"/>
      <c r="D8" s="27"/>
    </row>
    <row r="9" spans="1:10" x14ac:dyDescent="0.25">
      <c r="A9" s="67" t="s">
        <v>302</v>
      </c>
      <c r="B9" s="27"/>
      <c r="C9" s="27"/>
      <c r="D9" s="27"/>
    </row>
    <row r="10" spans="1:10" x14ac:dyDescent="0.25">
      <c r="A10" s="197" t="s">
        <v>279</v>
      </c>
      <c r="B10" s="196"/>
      <c r="C10" s="196"/>
      <c r="D10" s="196"/>
    </row>
    <row r="11" spans="1:10" ht="14.4" x14ac:dyDescent="0.3">
      <c r="A11" s="6"/>
      <c r="B11" s="6"/>
      <c r="C11" s="6"/>
      <c r="D11" s="6"/>
    </row>
    <row r="12" spans="1:10" ht="20.25" customHeight="1" x14ac:dyDescent="0.25">
      <c r="A12" s="33" t="s">
        <v>182</v>
      </c>
      <c r="B12" s="33" t="s">
        <v>200</v>
      </c>
      <c r="C12" s="33" t="s">
        <v>205</v>
      </c>
      <c r="D12" s="33" t="s">
        <v>208</v>
      </c>
      <c r="E12" s="33" t="s">
        <v>211</v>
      </c>
      <c r="F12" s="33" t="s">
        <v>212</v>
      </c>
      <c r="G12" s="33" t="s">
        <v>277</v>
      </c>
      <c r="I12" s="99"/>
      <c r="J12" s="99"/>
    </row>
    <row r="13" spans="1:10" ht="13.5" customHeight="1" x14ac:dyDescent="0.25">
      <c r="A13" s="184" t="s">
        <v>172</v>
      </c>
      <c r="B13" s="105">
        <v>2</v>
      </c>
      <c r="C13" s="104">
        <v>35</v>
      </c>
      <c r="D13" s="104">
        <v>68</v>
      </c>
      <c r="E13" s="104">
        <v>51</v>
      </c>
      <c r="F13" s="104">
        <v>45</v>
      </c>
      <c r="G13" s="104">
        <v>58</v>
      </c>
      <c r="I13" s="99"/>
      <c r="J13" s="100"/>
    </row>
    <row r="14" spans="1:10" ht="13.5" customHeight="1" x14ac:dyDescent="0.25">
      <c r="A14" s="29" t="s">
        <v>173</v>
      </c>
      <c r="B14" s="105">
        <v>0</v>
      </c>
      <c r="C14" s="104">
        <v>9</v>
      </c>
      <c r="D14" s="104">
        <v>5</v>
      </c>
      <c r="E14" s="104">
        <v>3</v>
      </c>
      <c r="F14" s="104">
        <v>5</v>
      </c>
      <c r="G14" s="104">
        <v>4</v>
      </c>
      <c r="I14" s="99"/>
      <c r="J14" s="100"/>
    </row>
    <row r="15" spans="1:10" ht="13.5" customHeight="1" x14ac:dyDescent="0.25">
      <c r="A15" s="29" t="s">
        <v>174</v>
      </c>
      <c r="B15" s="105">
        <v>1</v>
      </c>
      <c r="C15" s="104">
        <v>39</v>
      </c>
      <c r="D15" s="104">
        <v>74</v>
      </c>
      <c r="E15" s="104">
        <v>114</v>
      </c>
      <c r="F15" s="104">
        <v>94</v>
      </c>
      <c r="G15" s="104">
        <v>178</v>
      </c>
      <c r="I15" s="99"/>
      <c r="J15" s="100"/>
    </row>
    <row r="16" spans="1:10" ht="13.5" customHeight="1" x14ac:dyDescent="0.25">
      <c r="A16" s="29" t="s">
        <v>175</v>
      </c>
      <c r="B16" s="105">
        <v>0</v>
      </c>
      <c r="C16" s="104">
        <v>0</v>
      </c>
      <c r="D16" s="104">
        <v>0</v>
      </c>
      <c r="E16" s="104">
        <v>0</v>
      </c>
      <c r="F16" s="104">
        <v>0</v>
      </c>
      <c r="G16" s="104">
        <v>1</v>
      </c>
      <c r="I16" s="99"/>
      <c r="J16" s="100"/>
    </row>
    <row r="17" spans="1:10" ht="13.5" customHeight="1" x14ac:dyDescent="0.25">
      <c r="A17" s="29" t="s">
        <v>176</v>
      </c>
      <c r="B17" s="105">
        <v>0</v>
      </c>
      <c r="C17" s="104">
        <v>1</v>
      </c>
      <c r="D17" s="104">
        <v>2</v>
      </c>
      <c r="E17" s="104">
        <v>2</v>
      </c>
      <c r="F17" s="104">
        <v>3</v>
      </c>
      <c r="G17" s="104">
        <v>5</v>
      </c>
      <c r="I17" s="99"/>
      <c r="J17" s="100"/>
    </row>
    <row r="18" spans="1:10" ht="13.5" customHeight="1" x14ac:dyDescent="0.25">
      <c r="A18" s="29" t="s">
        <v>177</v>
      </c>
      <c r="B18" s="105">
        <v>1</v>
      </c>
      <c r="C18" s="104">
        <v>17</v>
      </c>
      <c r="D18" s="104">
        <v>13</v>
      </c>
      <c r="E18" s="104">
        <v>52</v>
      </c>
      <c r="F18" s="104">
        <v>112</v>
      </c>
      <c r="G18" s="104">
        <v>82</v>
      </c>
      <c r="I18" s="99"/>
      <c r="J18" s="100"/>
    </row>
    <row r="19" spans="1:10" ht="13.5" customHeight="1" x14ac:dyDescent="0.25">
      <c r="A19" s="29" t="s">
        <v>178</v>
      </c>
      <c r="B19" s="105">
        <v>2</v>
      </c>
      <c r="C19" s="104">
        <v>27</v>
      </c>
      <c r="D19" s="104">
        <v>91</v>
      </c>
      <c r="E19" s="104">
        <v>139</v>
      </c>
      <c r="F19" s="104">
        <v>216</v>
      </c>
      <c r="G19" s="104">
        <v>174</v>
      </c>
      <c r="I19" s="99"/>
      <c r="J19" s="100"/>
    </row>
    <row r="20" spans="1:10" ht="13.5" customHeight="1" x14ac:dyDescent="0.25">
      <c r="A20" s="29" t="s">
        <v>179</v>
      </c>
      <c r="B20" s="105">
        <v>0</v>
      </c>
      <c r="C20" s="104">
        <v>0</v>
      </c>
      <c r="D20" s="104">
        <v>0</v>
      </c>
      <c r="E20" s="104">
        <v>0</v>
      </c>
      <c r="F20" s="104">
        <v>0</v>
      </c>
      <c r="G20" s="104">
        <v>3</v>
      </c>
      <c r="I20" s="99"/>
      <c r="J20" s="100"/>
    </row>
    <row r="21" spans="1:10" ht="13.5" customHeight="1" x14ac:dyDescent="0.25">
      <c r="A21" s="29" t="s">
        <v>180</v>
      </c>
      <c r="B21" s="105">
        <v>0</v>
      </c>
      <c r="C21" s="104">
        <v>22</v>
      </c>
      <c r="D21" s="104">
        <v>27</v>
      </c>
      <c r="E21" s="104">
        <v>23</v>
      </c>
      <c r="F21" s="104">
        <v>14</v>
      </c>
      <c r="G21" s="104">
        <v>167</v>
      </c>
      <c r="I21" s="99"/>
      <c r="J21" s="100"/>
    </row>
    <row r="22" spans="1:10" ht="13.5" customHeight="1" x14ac:dyDescent="0.25">
      <c r="A22" s="29" t="s">
        <v>76</v>
      </c>
      <c r="B22" s="105">
        <v>1</v>
      </c>
      <c r="C22" s="104">
        <v>13</v>
      </c>
      <c r="D22" s="104">
        <v>52</v>
      </c>
      <c r="E22" s="104">
        <v>81</v>
      </c>
      <c r="F22" s="104">
        <v>203</v>
      </c>
      <c r="G22" s="104">
        <v>86</v>
      </c>
      <c r="I22" s="99"/>
      <c r="J22" s="100"/>
    </row>
    <row r="23" spans="1:10" ht="11.25" customHeight="1" x14ac:dyDescent="0.3">
      <c r="A23" s="25"/>
      <c r="B23" s="25"/>
      <c r="C23" s="25"/>
      <c r="D23" s="25"/>
    </row>
    <row r="24" spans="1:10" ht="15.6" x14ac:dyDescent="0.3">
      <c r="A24" s="68" t="s">
        <v>186</v>
      </c>
      <c r="B24" s="25"/>
      <c r="C24" s="25"/>
      <c r="D24" s="25"/>
    </row>
    <row r="25" spans="1:10" ht="7.5" customHeight="1" x14ac:dyDescent="0.3">
      <c r="A25" s="68"/>
      <c r="B25" s="25"/>
      <c r="C25" s="25"/>
      <c r="D25" s="25"/>
    </row>
    <row r="26" spans="1:10" ht="29.25" customHeight="1" x14ac:dyDescent="0.25">
      <c r="A26" s="194" t="s">
        <v>282</v>
      </c>
      <c r="B26" s="194"/>
      <c r="C26" s="194"/>
      <c r="D26" s="194"/>
      <c r="E26" s="194"/>
      <c r="F26" s="194"/>
      <c r="G26" s="194"/>
    </row>
  </sheetData>
  <mergeCells count="3">
    <mergeCell ref="A7:D7"/>
    <mergeCell ref="A10:D10"/>
    <mergeCell ref="A26:G26"/>
  </mergeCells>
  <pageMargins left="0.5" right="0.5" top="0.5" bottom="0.75" header="0.3" footer="0.3"/>
  <pageSetup orientation="portrait" r:id="rId1"/>
  <headerFooter>
    <oddFooter>&amp;L&amp;"Century Gothic,Regular"FinCEN SAR - Loan or Finance&amp;R&amp;"Century Gothic,Regular"Page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Exhibit 1</vt:lpstr>
      <vt:lpstr>Exhibit 2</vt:lpstr>
      <vt:lpstr>Exhibit 3</vt:lpstr>
      <vt:lpstr>Exhibit 4</vt:lpstr>
      <vt:lpstr>Exhibit 5</vt:lpstr>
      <vt:lpstr>Exhibit 6</vt:lpstr>
      <vt:lpstr>Exhibit 7</vt:lpstr>
      <vt:lpstr>Exhibit 8</vt:lpstr>
      <vt:lpstr>Exhibit 9</vt:lpstr>
      <vt:lpstr>'Exhibit 2'!Print_Titles</vt:lpstr>
      <vt:lpstr>'Exhibit 4'!Print_Titles</vt:lpstr>
      <vt:lpstr>'Exhibit 5'!Print_Titles</vt:lpstr>
    </vt:vector>
  </TitlesOfParts>
  <Company>FinCEN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WarneA</dc:creator>
  <cp:lastModifiedBy>celiop</cp:lastModifiedBy>
  <cp:lastPrinted>2017-02-01T14:38:57Z</cp:lastPrinted>
  <dcterms:created xsi:type="dcterms:W3CDTF">2003-06-02T20:21:44Z</dcterms:created>
  <dcterms:modified xsi:type="dcterms:W3CDTF">2020-04-20T13:45:09Z</dcterms:modified>
</cp:coreProperties>
</file>