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BCD495B1-AD08-435E-BE0B-84B8E1AB6936}" xr6:coauthVersionLast="47" xr6:coauthVersionMax="47" xr10:uidLastSave="{00000000-0000-0000-0000-000000000000}"/>
  <bookViews>
    <workbookView xWindow="28680" yWindow="-120" windowWidth="29040" windowHeight="15840" tabRatio="721" xr2:uid="{00000000-000D-0000-FFFF-FFFF00000000}"/>
  </bookViews>
  <sheets>
    <sheet name="Exhibit 1" sheetId="12" r:id="rId1"/>
    <sheet name="Exhibit 2" sheetId="10" r:id="rId2"/>
    <sheet name="Exhibit 3" sheetId="15" r:id="rId3"/>
    <sheet name="Exhibit 4" sheetId="4" r:id="rId4"/>
    <sheet name="Exhibit 5" sheetId="5" r:id="rId5"/>
    <sheet name="Exhibit 6" sheetId="7" r:id="rId6"/>
    <sheet name="Exhibit 7" sheetId="13" r:id="rId7"/>
    <sheet name="Exhibit 8" sheetId="14" r:id="rId8"/>
  </sheets>
  <definedNames>
    <definedName name="_AMO_ContentDefinition_100024601" hidden="1">"'Partitions:15'"</definedName>
    <definedName name="_AMO_ContentDefinition_100024601.0" hidden="1">"'&lt;ContentDefinition name=""SASApp:FCSHRLIB.SARS_EXHIBIT2"" rsid=""100024601"" type=""DataSet"" format=""ReportXml"" imgfmt=""ActiveX"" created=""01/06/2015 10:05:52"" modifed=""01/06/2015 17:26:04"" user=""celiop"" apply=""False"" css=""C:\Program File'"</definedName>
    <definedName name="_AMO_ContentDefinition_100024601.1" hidden="1">"'s\SASHome\x86\SASAddinforMicrosoftOffice\5.1\Styles\AMODefault.css"" range=""SASApp_FCSHRLIB_SARS_EXHIBIT2"" auto=""False"" xTime=""00:00:00.0020002"" rTime=""00:00:00.4220422"" bgnew=""False"" nFmt=""False"" grphSet=""False"" imgY=""0"" imgX=""0""&gt;_x000D_
'"</definedName>
    <definedName name="_AMO_ContentDefinition_100024601.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100024601.11" hidden="1">"'rt=&amp;quot;StateNM ASC&amp;quot; ColSelFlg=&amp;quot;0&amp;quot; Name=&amp;quot;SARS_EXHIBIT2&amp;quot;&amp;gt;&amp;#xD;&amp;#xA;&amp;lt;Cols&amp;gt;&amp;#xD;&amp;#xA;&amp;lt;cn&amp;gt;StateNM&amp;lt;/cn&amp;gt;&amp;#xD;&amp;#xA;&amp;lt;cn&amp;gt;bsa_count&amp;lt;/cn&amp;gt;&amp;#xD;&amp;#xA;&amp;lt;/Cols&amp;gt;&amp;#xD;&amp;#xA;&amp;lt;ColOrd&amp;gt;&amp;#xD;&amp;#xA;&amp;lt;cn&amp;gt'"</definedName>
    <definedName name="_AMO_ContentDefinition_100024601.12" hidden="1">"';StateNM&amp;lt;/cn&amp;gt;&amp;#xD;&amp;#xA;&amp;lt;cn&amp;gt;bsa_count&amp;lt;/cn&amp;gt;&amp;#xD;&amp;#xA;&amp;lt;cn&amp;gt;FILG_RCV_DT_YEAR&amp;lt;/cn&amp;gt;&amp;#xD;&amp;#xA;&amp;lt;cn&amp;gt;FRM_TYP_CD&amp;lt;/cn&amp;gt;&amp;#xD;&amp;#xA;&amp;lt;cn&amp;gt;org_typ_txt&amp;lt;/cn&amp;gt;&amp;#xD;&amp;#xA;&amp;lt;/ColOrd&amp;gt;&amp;#xD;&amp;#xA;&amp;lt;/SasDataSource&amp;gt;"" /&gt;'"</definedName>
    <definedName name="_AMO_ContentDefinition_100024601.13" hidden="1">"'_x000D_
  &lt;param n=""ExcelTableColumnCount"" v=""2"" /&gt;_x000D_
  &lt;param n=""ExcelTableRowCount"" v=""119"" /&gt;_x000D_
  &lt;param n=""DataRowCount"" v=""119"" /&gt;_x000D_
  &lt;param n=""DataColCount"" v=""2"" /&gt;_x000D_
  &lt;param n=""ObsColumn"" v=""false"" /&gt;_x000D_
  &lt;param n=""ExcelFormatti'"</definedName>
    <definedName name="_AMO_ContentDefinition_100024601.14" hidden="1">"'ngHash"" v=""1372418014"" /&gt;_x000D_
  &lt;param n=""ExcelFormatting"" v=""Automatic"" /&gt;_x000D_
  &lt;ExcelXMLOptions AdjColWidths=""True"" RowOpt=""InsertCells"" ColOpt=""InsertCells"" /&gt;_x000D_
&lt;/ContentDefinition&gt;'"</definedName>
    <definedName name="_AMO_ContentDefinition_100024601.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100024601.3" hidden="1">"'  &lt;param n=""SASFilter"" v=""org_typ_txt = 'Money Services Business (MSB)'"" /&gt;_x000D_
  &lt;param n=""MoreSheetsForRows"" v=""False"" /&gt;_x000D_
  &lt;param n=""PageSize"" v=""500"" /&gt;_x000D_
  &lt;param n=""ShowRowNumbers"" v=""False"" /&gt;_x000D_
  &lt;param n=""ShowInfoInSheet"" v=""F'"</definedName>
    <definedName name="_AMO_ContentDefinition_100024601.4" hidden="1">"'alse"" /&gt;_x000D_
  &lt;param n=""CredKey"" v=""SARS_EXHIBIT2&amp;#x1;SASApp&amp;#x1;FinCEN_Shr_Lib"" /&gt;_x000D_
  &lt;param n=""ClassName"" v=""SAS.OfficeAddin.DataViewItem"" /&gt;_x000D_
  &lt;param n=""ServerName"" v=""SASApp"" /&gt;_x000D_
  &lt;param n=""DataSource"" v=""&amp;lt;SasDataSource Version='"</definedName>
    <definedName name="_AMO_ContentDefinition_100024601.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100024601.6" hidden="1">"'&amp;amp;quot;?&amp;amp;gt;&amp;amp;lt;FilterTree&amp;amp;gt;&amp;amp;lt;TreeRoot&amp;amp;gt;&amp;amp;lt;ID&amp;amp;gt;ba9c342d-70dd-48e8-9eeb-fe9f291c1ea4&amp;amp;lt;/ID&amp;amp;gt;&amp;amp;lt;FilterType&amp;amp;gt;COLUMN&amp;amp;lt;/FilterType&amp;amp;gt;&amp;amp;lt;TableID /&amp;amp;gt;&amp;amp;lt;ColumnName&amp;amp;gt'"</definedName>
    <definedName name="_AMO_ContentDefinition_100024601.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100024601.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100024601.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146258249" hidden="1">"'Partitions:15'"</definedName>
    <definedName name="_AMO_ContentDefinition_146258249.0" hidden="1">"'&lt;ContentDefinition name=""SASApp:FCSHRLIB.SARS_EXHIBIT6"" rsid=""146258249"" type=""DataSet"" format=""ReportXml"" imgfmt=""ActiveX"" created=""01/06/2015 14:21:35"" modifed=""01/06/2015 14:21:35"" user=""celiop"" apply=""False"" css=""C:\Program File'"</definedName>
    <definedName name="_AMO_ContentDefinition_146258249.1" hidden="1">"'s\SASHome\x86\SASAddinforMicrosoftOffice\5.1\Styles\AMODefault.css"" range=""SASApp_FCSHRLIB_SARS_EXHIBIT6"" auto=""False"" xTime=""00:00:00.0070000"" rTime=""00:00:00.3480000"" bgnew=""False"" nFmt=""False"" grphSet=""False"" imgY=""0"" imgX=""0""&gt;_x000D_
'"</definedName>
    <definedName name="_AMO_ContentDefinition_146258249.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146258249.11" hidden="1">"'rt=&amp;quot;ASET_SBTYP_ID_TXT ASC&amp;quot; ColSelFlg=&amp;quot;0&amp;quot; Name=&amp;quot;SARS_EXHIBIT6&amp;quot;&amp;gt;&amp;#xD;&amp;#xA;&amp;lt;Cols&amp;gt;&amp;#xD;&amp;#xA;&amp;lt;cn&amp;gt;ASET_SBTYP_ID_TXT&amp;lt;/cn&amp;gt;&amp;#xD;&amp;#xA;&amp;lt;cn&amp;gt;bsa_count&amp;lt;/cn&amp;gt;&amp;#xD;&amp;#xA;&amp;lt;/Cols&amp;gt;&amp;#xD;&amp;#xA;&amp;lt;ColOrd&amp;gt'"</definedName>
    <definedName name="_AMO_ContentDefinition_146258249.12" hidden="1">"';&amp;#xD;&amp;#xA;&amp;lt;cn&amp;gt;ASET_SBTYP_ID_TXT&amp;lt;/cn&amp;gt;&amp;#xD;&amp;#xA;&amp;lt;cn&amp;gt;bsa_count&amp;lt;/cn&amp;gt;&amp;#xD;&amp;#xA;&amp;lt;cn&amp;gt;FILG_RCV_DT_YEAR&amp;lt;/cn&amp;gt;&amp;#xD;&amp;#xA;&amp;lt;cn&amp;gt;ORG_TYP_TXT&amp;lt;/cn&amp;gt;&amp;#xD;&amp;#xA;&amp;lt;cn&amp;gt;ASET_TYP_ID&amp;lt;/cn&amp;gt;&amp;#xD;&amp;#xA;&amp;lt;/ColOrd&amp;gt;&amp;#xD;&amp;'"</definedName>
    <definedName name="_AMO_ContentDefinition_146258249.13" hidden="1">"'#xA;&amp;lt;/SasDataSource&amp;gt;"" /&gt;_x000D_
  &lt;param n=""ExcelTableColumnCount"" v=""2"" /&gt;_x000D_
  &lt;param n=""ExcelTableRowCount"" v=""16"" /&gt;_x000D_
  &lt;param n=""DataRowCount"" v=""16"" /&gt;_x000D_
  &lt;param n=""DataColCount"" v=""2"" /&gt;_x000D_
  &lt;param n=""ObsColumn"" v=""false"" /&gt;_x000D_'"</definedName>
    <definedName name="_AMO_ContentDefinition_146258249.14" hidden="1">"'
  &lt;param n=""ExcelFormattingHash"" v=""1671049871"" /&gt;_x000D_
  &lt;param n=""ExcelFormatting"" v=""Automatic"" /&gt;_x000D_
  &lt;ExcelXMLOptions AdjColWidths=""True"" RowOpt=""InsertCells"" ColOpt=""InsertCells"" /&gt;_x000D_
&lt;/ContentDefinition&gt;'"</definedName>
    <definedName name="_AMO_ContentDefinition_146258249.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146258249.3" hidden="1">"'  &lt;param n=""SASFilter"" v=""ORG_TYP_TXT = 'Money Services Business (MSB)'"" /&gt;_x000D_
  &lt;param n=""MoreSheetsForRows"" v=""False"" /&gt;_x000D_
  &lt;param n=""PageSize"" v=""500"" /&gt;_x000D_
  &lt;param n=""ShowRowNumbers"" v=""False"" /&gt;_x000D_
  &lt;param n=""ShowInfoInSheet"" v=""F'"</definedName>
    <definedName name="_AMO_ContentDefinition_146258249.4" hidden="1">"'alse"" /&gt;_x000D_
  &lt;param n=""CredKey"" v=""SARS_EXHIBIT6&amp;#x1;SASApp&amp;#x1;FinCEN_Shr_Lib"" /&gt;_x000D_
  &lt;param n=""ClassName"" v=""SAS.OfficeAddin.DataViewItem"" /&gt;_x000D_
  &lt;param n=""ServerName"" v=""SASApp"" /&gt;_x000D_
  &lt;param n=""DataSource"" v=""&amp;lt;SasDataSource Version='"</definedName>
    <definedName name="_AMO_ContentDefinition_146258249.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146258249.6" hidden="1">"'&amp;amp;quot;?&amp;amp;gt;&amp;amp;lt;FilterTree&amp;amp;gt;&amp;amp;lt;TreeRoot&amp;amp;gt;&amp;amp;lt;ID&amp;amp;gt;187c71bd-2e20-42cb-9945-458ce5275a29&amp;amp;lt;/ID&amp;amp;gt;&amp;amp;lt;FilterType&amp;amp;gt;COLUMN&amp;amp;lt;/FilterType&amp;amp;gt;&amp;amp;lt;TableID /&amp;amp;gt;&amp;amp;lt;ColumnName&amp;amp;gt'"</definedName>
    <definedName name="_AMO_ContentDefinition_146258249.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146258249.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146258249.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245266964" hidden="1">"'Partitions:16'"</definedName>
    <definedName name="_AMO_ContentDefinition_245266964.0" hidden="1">"'&lt;ContentDefinition name=""SASApp:FCSHRLIB.SARS_EXHIBIT5"" rsid=""245266964"" type=""DataSet"" format=""ReportXml"" imgfmt=""ActiveX"" created=""01/06/2015 14:30:10"" modifed=""01/06/2015 14:30:10"" user=""celiop"" apply=""False"" css=""C:\Program File'"</definedName>
    <definedName name="_AMO_ContentDefinition_245266964.1" hidden="1">"'s\SASHome\x86\SASAddinforMicrosoftOffice\5.1\Styles\AMODefault.css"" range=""SASApp_FCSHRLIB_SARS_EXHIBIT5"" auto=""False"" xTime=""00:00:00.0320000"" rTime=""00:00:00.4140000"" bgnew=""False"" nFmt=""False"" grphSet=""False"" imgY=""0"" imgX=""0""&gt;_x000D_
'"</definedName>
    <definedName name="_AMO_ContentDefinition_245266964.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245266964.11" hidden="1">"'rt=&amp;quot;SUSPCS_ACTVTY_TYP_TXT ASC,  SUSPCS_ACTVTY_SBTYP_TXT ASC&amp;quot; ColSelFlg=&amp;quot;0&amp;quot; Name=&amp;quot;SARS_EXHIBIT5&amp;quot;&amp;gt;&amp;#xD;&amp;#xA;&amp;lt;Cols&amp;gt;&amp;#xD;&amp;#xA;&amp;lt;cn&amp;gt;SUSPCS_ACTVTY_TYP_TXT&amp;lt;/cn&amp;gt;&amp;#xD;&amp;#xA;&amp;lt;cn&amp;gt;SUSPCS_ACTVTY_SBTYP_TXT&amp;lt;/'"</definedName>
    <definedName name="_AMO_ContentDefinition_245266964.12" hidden="1">"'cn&amp;gt;&amp;#xD;&amp;#xA;&amp;lt;cn&amp;gt;bsa_count&amp;lt;/cn&amp;gt;&amp;#xD;&amp;#xA;&amp;lt;/Cols&amp;gt;&amp;#xD;&amp;#xA;&amp;lt;ColOrd&amp;gt;&amp;#xD;&amp;#xA;&amp;lt;cn&amp;gt;SUSPCS_ACTVTY_TYP_TXT&amp;lt;/cn&amp;gt;&amp;#xD;&amp;#xA;&amp;lt;cn&amp;gt;SUSPCS_ACTVTY_SBTYP_TXT&amp;lt;/cn&amp;gt;&amp;#xD;&amp;#xA;&amp;lt;cn&amp;gt;bsa_count&amp;lt;/cn&amp;gt;&amp;#xD;&amp;#xA;&amp;l'"</definedName>
    <definedName name="_AMO_ContentDefinition_245266964.13" hidden="1">"'t;cn&amp;gt;FILG_RCV_DT_YEAR&amp;lt;/cn&amp;gt;&amp;#xD;&amp;#xA;&amp;lt;cn&amp;gt;FRM_TYP_CD&amp;lt;/cn&amp;gt;&amp;#xD;&amp;#xA;&amp;lt;cn&amp;gt;ORG_TYP_TXT&amp;lt;/cn&amp;gt;&amp;#xD;&amp;#xA;&amp;lt;/ColOrd&amp;gt;&amp;#xD;&amp;#xA;&amp;lt;/SasDataSource&amp;gt;"" /&gt;_x000D_
  &lt;param n=""ExcelTableColumnCount"" v=""3"" /&gt;_x000D_
  &lt;param n=""ExcelTa'"</definedName>
    <definedName name="_AMO_ContentDefinition_245266964.14" hidden="1">"'bleRowCount"" v=""76"" /&gt;_x000D_
  &lt;param n=""DataRowCount"" v=""76"" /&gt;_x000D_
  &lt;param n=""DataColCount"" v=""3"" /&gt;_x000D_
  &lt;param n=""ObsColumn"" v=""false"" /&gt;_x000D_
  &lt;param n=""ExcelFormattingHash"" v=""1872047399"" /&gt;_x000D_
  &lt;param n=""ExcelFormatting"" v=""Automatic""'"</definedName>
    <definedName name="_AMO_ContentDefinition_245266964.15" hidden="1">"' /&gt;_x000D_
  &lt;ExcelXMLOptions AdjColWidths=""True"" RowOpt=""InsertCells"" ColOpt=""InsertCells"" /&gt;_x000D_
&lt;/ContentDefinition&gt;'"</definedName>
    <definedName name="_AMO_ContentDefinition_245266964.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245266964.3" hidden="1">"'  &lt;param n=""SASFilter"" v=""ORG_TYP_TXT = 'Money Services Business (MSB)'"" /&gt;_x000D_
  &lt;param n=""MoreSheetsForRows"" v=""False"" /&gt;_x000D_
  &lt;param n=""PageSize"" v=""500"" /&gt;_x000D_
  &lt;param n=""ShowRowNumbers"" v=""False"" /&gt;_x000D_
  &lt;param n=""ShowInfoInSheet"" v=""F'"</definedName>
    <definedName name="_AMO_ContentDefinition_245266964.4" hidden="1">"'alse"" /&gt;_x000D_
  &lt;param n=""CredKey"" v=""SARS_EXHIBIT5&amp;#x1;SASApp&amp;#x1;FinCEN_Shr_Lib"" /&gt;_x000D_
  &lt;param n=""ClassName"" v=""SAS.OfficeAddin.DataViewItem"" /&gt;_x000D_
  &lt;param n=""ServerName"" v=""SASApp"" /&gt;_x000D_
  &lt;param n=""DataSource"" v=""&amp;lt;SasDataSource Version='"</definedName>
    <definedName name="_AMO_ContentDefinition_245266964.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245266964.6" hidden="1">"'&amp;amp;quot;?&amp;amp;gt;&amp;amp;lt;FilterTree&amp;amp;gt;&amp;amp;lt;TreeRoot&amp;amp;gt;&amp;amp;lt;ID&amp;amp;gt;6786a25e-5dde-4763-a7c9-459567c6ea36&amp;amp;lt;/ID&amp;amp;gt;&amp;amp;lt;FilterType&amp;amp;gt;COLUMN&amp;amp;lt;/FilterType&amp;amp;gt;&amp;amp;lt;TableID /&amp;amp;gt;&amp;amp;lt;ColumnName&amp;amp;gt'"</definedName>
    <definedName name="_AMO_ContentDefinition_245266964.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245266964.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245266964.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411663272" hidden="1">"'Partitions:15'"</definedName>
    <definedName name="_AMO_ContentDefinition_411663272.0" hidden="1">"'&lt;ContentDefinition name=""SASApp:FCSHRLIB.SARS_EXHIBIT8"" rsid=""411663272"" type=""DataSet"" format=""ReportXml"" imgfmt=""ActiveX"" created=""01/06/2015 14:25:59"" modifed=""01/06/2015 14:25:59"" user=""celiop"" apply=""False"" css=""C:\Program File'"</definedName>
    <definedName name="_AMO_ContentDefinition_411663272.1" hidden="1">"'s\SASHome\x86\SASAddinforMicrosoftOffice\5.1\Styles\AMODefault.css"" range=""SASApp_FCSHRLIB_SARS_EXHIBIT8"" auto=""False"" xTime=""00:00:00.0090000"" rTime=""00:00:00.3920000"" bgnew=""False"" nFmt=""False"" grphSet=""False"" imgY=""0"" imgX=""0""&gt;_x000D_
'"</definedName>
    <definedName name="_AMO_ContentDefinition_411663272.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411663272.11" hidden="1">"'rt=&amp;quot;description ASC&amp;quot; ColSelFlg=&amp;quot;0&amp;quot; Name=&amp;quot;SARS_EXHIBIT8&amp;quot;&amp;gt;&amp;#xD;&amp;#xA;&amp;lt;Cols&amp;gt;&amp;#xD;&amp;#xA;&amp;lt;cn&amp;gt;description&amp;lt;/cn&amp;gt;&amp;#xD;&amp;#xA;&amp;lt;cn&amp;gt;SBJT_Count&amp;lt;/cn&amp;gt;&amp;#xD;&amp;#xA;&amp;lt;/Cols&amp;gt;&amp;#xD;&amp;#xA;&amp;lt;ColOrd&amp;gt;&amp;#xD;&amp;#xA;'"</definedName>
    <definedName name="_AMO_ContentDefinition_411663272.12" hidden="1">"'&amp;lt;cn&amp;gt;description&amp;lt;/cn&amp;gt;&amp;#xD;&amp;#xA;&amp;lt;cn&amp;gt;SBJT_Count&amp;lt;/cn&amp;gt;&amp;#xD;&amp;#xA;&amp;lt;cn&amp;gt;ORG_TYP_TXT&amp;lt;/cn&amp;gt;&amp;#xD;&amp;#xA;&amp;lt;cn&amp;gt;FILG_RCV_DT_YEAR&amp;lt;/cn&amp;gt;&amp;#xD;&amp;#xA;&amp;lt;cn&amp;gt;bsa_count&amp;lt;/cn&amp;gt;&amp;#xD;&amp;#xA;&amp;lt;/ColOrd&amp;gt;&amp;#xD;&amp;#xA;&amp;lt;/SasDataSo'"</definedName>
    <definedName name="_AMO_ContentDefinition_411663272.13" hidden="1">"'urce&amp;gt;"" /&gt;_x000D_
  &lt;param n=""ExcelTableColumnCount"" v=""2"" /&gt;_x000D_
  &lt;param n=""ExcelTableRowCount"" v=""12"" /&gt;_x000D_
  &lt;param n=""DataRowCount"" v=""12"" /&gt;_x000D_
  &lt;param n=""DataColCount"" v=""2"" /&gt;_x000D_
  &lt;param n=""ObsColumn"" v=""false"" /&gt;_x000D_
  &lt;param n=""Exc'"</definedName>
    <definedName name="_AMO_ContentDefinition_411663272.14" hidden="1">"'elFormattingHash"" v=""994935581"" /&gt;_x000D_
  &lt;param n=""ExcelFormatting"" v=""Automatic"" /&gt;_x000D_
  &lt;ExcelXMLOptions AdjColWidths=""True"" RowOpt=""InsertCells"" ColOpt=""InsertCells"" /&gt;_x000D_
&lt;/ContentDefinition&gt;'"</definedName>
    <definedName name="_AMO_ContentDefinition_411663272.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11663272.3" hidden="1">"'  &lt;param n=""SASFilter"" v=""ORG_TYP_TXT = 'Money Services Business (MSB)'"" /&gt;_x000D_
  &lt;param n=""MoreSheetsForRows"" v=""False"" /&gt;_x000D_
  &lt;param n=""PageSize"" v=""500"" /&gt;_x000D_
  &lt;param n=""ShowRowNumbers"" v=""False"" /&gt;_x000D_
  &lt;param n=""ShowInfoInSheet"" v=""F'"</definedName>
    <definedName name="_AMO_ContentDefinition_411663272.4" hidden="1">"'alse"" /&gt;_x000D_
  &lt;param n=""CredKey"" v=""SARS_EXHIBIT8&amp;#x1;SASApp&amp;#x1;FinCEN_Shr_Lib"" /&gt;_x000D_
  &lt;param n=""ClassName"" v=""SAS.OfficeAddin.DataViewItem"" /&gt;_x000D_
  &lt;param n=""ServerName"" v=""SASApp"" /&gt;_x000D_
  &lt;param n=""DataSource"" v=""&amp;lt;SasDataSource Version='"</definedName>
    <definedName name="_AMO_ContentDefinition_411663272.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411663272.6" hidden="1">"'&amp;amp;quot;?&amp;amp;gt;&amp;amp;lt;FilterTree&amp;amp;gt;&amp;amp;lt;TreeRoot&amp;amp;gt;&amp;amp;lt;ID&amp;amp;gt;9caaa291-e31f-416f-9216-9a1443b8be7e&amp;amp;lt;/ID&amp;amp;gt;&amp;amp;lt;FilterType&amp;amp;gt;COLUMN&amp;amp;lt;/FilterType&amp;amp;gt;&amp;amp;lt;TableID /&amp;amp;gt;&amp;amp;lt;ColumnName&amp;amp;gt'"</definedName>
    <definedName name="_AMO_ContentDefinition_411663272.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411663272.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411663272.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Definition_51993948" hidden="1">"'Partitions:15'"</definedName>
    <definedName name="_AMO_ContentDefinition_51993948.0" hidden="1">"'&lt;ContentDefinition name=""SASApp:FCSHRLIB.SARS_EXHIBIT1"" rsid=""51993948"" type=""DataSet"" format=""ReportXml"" imgfmt=""ActiveX"" created=""01/05/2015 13:20:10"" modifed=""01/05/2015 13:20:10"" user=""celiop"" apply=""False"" css=""C:\Program Files'"</definedName>
    <definedName name="_AMO_ContentDefinition_51993948.1" hidden="1">"'\SASHome\x86\SASAddinforMicrosoftOffice\5.1\Styles\AMODefault.css"" range=""SASApp_FCSHRLIB_SARS_EXHIBIT1"" auto=""False"" xTime=""00:00:00.0060000"" rTime=""00:00:00.2600000"" bgnew=""False"" nFmt=""False"" grphSet=""False"" imgY=""0"" imgX=""0""&gt;_x000D_
 '"</definedName>
    <definedName name="_AMO_ContentDefinition_51993948.10" hidden="1">"';gt;&amp;amp;lt;IsSubquery&amp;amp;gt;False&amp;amp;lt;/IsSubquery&amp;amp;gt;&amp;amp;lt;SubqueryTemplateName /&amp;amp;gt;&amp;amp;lt;/RHSItem&amp;amp;gt;&amp;amp;lt;/RightHandSideItems&amp;amp;gt;&amp;amp;lt;/RightHandSide&amp;amp;gt;&amp;amp;lt;/TreeRoot&amp;amp;gt;&amp;amp;lt;/FilterTree&amp;amp;gt;&amp;quot; Sor'"</definedName>
    <definedName name="_AMO_ContentDefinition_51993948.11" hidden="1">"'t=&amp;quot;FILG_RCV_DT_MONTH ASC&amp;quot; ColSelFlg=&amp;quot;0&amp;quot; Name=&amp;quot;SARS_EXHIBIT1&amp;quot;&amp;gt;&amp;#xD;&amp;#xA;&amp;lt;Cols&amp;gt;&amp;#xD;&amp;#xA;&amp;lt;cn&amp;gt;FILG_RCV_DT_MONTH&amp;lt;/cn&amp;gt;&amp;#xD;&amp;#xA;&amp;lt;cn&amp;gt;bsa_count&amp;lt;/cn&amp;gt;&amp;#xD;&amp;#xA;&amp;lt;/Cols&amp;gt;&amp;#xD;&amp;#xA;&amp;lt;ColOrd&amp;gt;'"</definedName>
    <definedName name="_AMO_ContentDefinition_51993948.12" hidden="1">"'&amp;#xD;&amp;#xA;&amp;lt;cn&amp;gt;FILG_RCV_DT_MONTH&amp;lt;/cn&amp;gt;&amp;#xD;&amp;#xA;&amp;lt;cn&amp;gt;bsa_count&amp;lt;/cn&amp;gt;&amp;#xD;&amp;#xA;&amp;lt;cn&amp;gt;FILG_RCV_DT_YEAR&amp;lt;/cn&amp;gt;&amp;#xD;&amp;#xA;&amp;lt;cn&amp;gt;FRM_TYP_CD&amp;lt;/cn&amp;gt;&amp;#xD;&amp;#xA;&amp;lt;cn&amp;gt;ORG_TYP_TXT&amp;lt;/cn&amp;gt;&amp;#xD;&amp;#xA;&amp;lt;/ColOrd&amp;gt;&amp;#xD;&amp;#x'"</definedName>
    <definedName name="_AMO_ContentDefinition_51993948.13" hidden="1">"'A;&amp;lt;/SasDataSource&amp;gt;"" /&gt;_x000D_
  &lt;param n=""ExcelTableColumnCount"" v=""2"" /&gt;_x000D_
  &lt;param n=""ExcelTableRowCount"" v=""12"" /&gt;_x000D_
  &lt;param n=""DataRowCount"" v=""12"" /&gt;_x000D_
  &lt;param n=""DataColCount"" v=""2"" /&gt;_x000D_
  &lt;param n=""ObsColumn"" v=""false"" /&gt;_x000D_
 '"</definedName>
    <definedName name="_AMO_ContentDefinition_51993948.14" hidden="1">"' &lt;param n=""ExcelFormattingHash"" v=""291531489"" /&gt;_x000D_
  &lt;param n=""ExcelFormatting"" v=""Automatic"" /&gt;_x000D_
  &lt;ExcelXMLOptions AdjColWidths=""True"" RowOpt=""InsertCells"" ColOpt=""InsertCells"" /&gt;_x000D_
&lt;/ContentDefinition&gt;'"</definedName>
    <definedName name="_AMO_ContentDefinition_51993948.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51993948.3" hidden="1">"' &lt;param n=""SASFilter"" v=""ORG_TYP_TXT = 'Money Services Business (MSB)'"" /&gt;_x000D_
  &lt;param n=""MoreSheetsForRows"" v=""False"" /&gt;_x000D_
  &lt;param n=""PageSize"" v=""500"" /&gt;_x000D_
  &lt;param n=""ShowRowNumbers"" v=""False"" /&gt;_x000D_
  &lt;param n=""ShowInfoInSheet"" v=""Fa'"</definedName>
    <definedName name="_AMO_ContentDefinition_51993948.4" hidden="1">"'lse"" /&gt;_x000D_
  &lt;param n=""CredKey"" v=""SARS_EXHIBIT1&amp;#x1;SASApp&amp;#x1;FinCEN_Shr_Lib"" /&gt;_x000D_
  &lt;param n=""ClassName"" v=""SAS.OfficeAddin.DataViewItem"" /&gt;_x000D_
  &lt;param n=""ServerName"" v=""SASApp"" /&gt;_x000D_
  &lt;param n=""DataSource"" v=""&amp;lt;SasDataSource Version=&amp;'"</definedName>
    <definedName name="_AMO_ContentDefinition_51993948.5" hidden="1">"'quot;4.2&amp;quot; Type=&amp;quot;SAS.Servers.Dataset&amp;quot; Svr=&amp;quot;SASApp&amp;quot; Lib=&amp;quot;FCSHRLIB&amp;quot; Filter=&amp;quot;ORG_TYP_TXT = 'Money Services Business (MSB)'&amp;quot; FilterDS=&amp;quot;&amp;amp;lt;?xml version=&amp;amp;quot;1.0&amp;amp;quot; encoding=&amp;amp;quot;utf-16&amp;'"</definedName>
    <definedName name="_AMO_ContentDefinition_51993948.6" hidden="1">"'amp;quot;?&amp;amp;gt;&amp;amp;lt;FilterTree&amp;amp;gt;&amp;amp;lt;TreeRoot&amp;amp;gt;&amp;amp;lt;ID&amp;amp;gt;faee130b-712e-4521-9267-dc14678cb374&amp;amp;lt;/ID&amp;amp;gt;&amp;amp;lt;FilterType&amp;amp;gt;COLUMN&amp;amp;lt;/FilterType&amp;amp;gt;&amp;amp;lt;TableID /&amp;amp;gt;&amp;amp;lt;ColumnName&amp;amp;gt;'"</definedName>
    <definedName name="_AMO_ContentDefinition_51993948.7" hidden="1">"'ORG_TYP_TXT&amp;amp;lt;/ColumnName&amp;amp;gt;&amp;amp;lt;ColumnType&amp;amp;gt;Character&amp;amp;lt;/ColumnType&amp;amp;gt;&amp;amp;lt;GroupLevel /&amp;amp;gt;&amp;amp;lt;Operator&amp;amp;gt;=&amp;amp;lt;/Operator&amp;amp;gt;&amp;amp;lt;UseMacroFunction&amp;amp;gt;False&amp;amp;lt;/UseMacroFunction&amp;amp;gt;&amp;am'"</definedName>
    <definedName name="_AMO_ContentDefinition_51993948.8" hidden="1">"'p;lt;Not&amp;amp;gt;False&amp;amp;lt;/Not&amp;amp;gt;&amp;amp;lt;Label /&amp;amp;gt;&amp;amp;lt;RightHandSide&amp;amp;gt;&amp;amp;lt;RightHandSideNumType&amp;amp;gt;SINGLE&amp;amp;lt;/RightHandSideNumType&amp;amp;gt;&amp;amp;lt;RightHandSideItems&amp;amp;gt;&amp;amp;lt;RHSItem&amp;amp;gt;&amp;amp;lt;RHSType&amp;amp;gt'"</definedName>
    <definedName name="_AMO_ContentDefinition_51993948.9" hidden="1">"';EXPRESSION&amp;amp;lt;/RHSType&amp;amp;gt;&amp;amp;lt;AddQuotes&amp;amp;gt;True&amp;amp;lt;/AddQuotes&amp;amp;gt;&amp;amp;lt;DateFormat&amp;amp;gt;None&amp;amp;lt;/DateFormat&amp;amp;gt;&amp;amp;lt;RightHandSideExpression&amp;amp;gt;Money Services Business (MSB)&amp;amp;lt;/RightHandSideExpression&amp;amp'"</definedName>
    <definedName name="_AMO_ContentDefinition_691130526" hidden="1">"'Partitions:15'"</definedName>
    <definedName name="_AMO_ContentDefinition_691130526.0" hidden="1">"'&lt;ContentDefinition name=""SASApp:FCSHRLIB.SARS_EXHIBIT7"" rsid=""691130526"" type=""DataSet"" format=""ReportXml"" imgfmt=""ActiveX"" created=""01/06/2015 14:24:08"" modifed=""01/06/2015 14:24:08"" user=""celiop"" apply=""False"" css=""C:\Program File'"</definedName>
    <definedName name="_AMO_ContentDefinition_691130526.1" hidden="1">"'s\SASHome\x86\SASAddinforMicrosoftOffice\5.1\Styles\AMODefault.css"" range=""SASApp_FCSHRLIB_SARS_EXHIBIT7"" auto=""False"" xTime=""00:00:00.0320000"" rTime=""00:00:00.3490000"" bgnew=""False"" nFmt=""False"" grphSet=""False"" imgY=""0"" imgX=""0""&gt;_x000D_
'"</definedName>
    <definedName name="_AMO_ContentDefinition_691130526.10" hidden="1">"'p;gt;&amp;amp;lt;IsSubquery&amp;amp;gt;False&amp;amp;lt;/IsSubquery&amp;amp;gt;&amp;amp;lt;SubqueryTemplateName /&amp;amp;gt;&amp;amp;lt;/RHSItem&amp;amp;gt;&amp;amp;lt;/RightHandSideItems&amp;amp;gt;&amp;amp;lt;/RightHandSide&amp;amp;gt;&amp;amp;lt;/TreeRoot&amp;amp;gt;&amp;amp;lt;/FilterTree&amp;amp;gt;&amp;quot; So'"</definedName>
    <definedName name="_AMO_ContentDefinition_691130526.11" hidden="1">"'rt=&amp;quot;ASET_SBTYP_ID_TXT ASC&amp;quot; ColSelFlg=&amp;quot;0&amp;quot; Name=&amp;quot;SARS_EXHIBIT7&amp;quot;&amp;gt;&amp;#xD;&amp;#xA;&amp;lt;Cols&amp;gt;&amp;#xD;&amp;#xA;&amp;lt;cn&amp;gt;ASET_SBTYP_ID_TXT&amp;lt;/cn&amp;gt;&amp;#xD;&amp;#xA;&amp;lt;cn&amp;gt;bsa_count&amp;lt;/cn&amp;gt;&amp;#xD;&amp;#xA;&amp;lt;/Cols&amp;gt;&amp;#xD;&amp;#xA;&amp;lt;ColOrd&amp;gt'"</definedName>
    <definedName name="_AMO_ContentDefinition_691130526.12" hidden="1">"';&amp;#xD;&amp;#xA;&amp;lt;cn&amp;gt;ASET_SBTYP_ID_TXT&amp;lt;/cn&amp;gt;&amp;#xD;&amp;#xA;&amp;lt;cn&amp;gt;bsa_count&amp;lt;/cn&amp;gt;&amp;#xD;&amp;#xA;&amp;lt;cn&amp;gt;FILG_RCV_DT_YEAR&amp;lt;/cn&amp;gt;&amp;#xD;&amp;#xA;&amp;lt;cn&amp;gt;ORG_TYP_TXT&amp;lt;/cn&amp;gt;&amp;#xD;&amp;#xA;&amp;lt;cn&amp;gt;ASET_TYP_ID&amp;lt;/cn&amp;gt;&amp;#xD;&amp;#xA;&amp;lt;/ColOrd&amp;gt;&amp;#xD;&amp;'"</definedName>
    <definedName name="_AMO_ContentDefinition_691130526.13" hidden="1">"'#xA;&amp;lt;/SasDataSource&amp;gt;"" /&gt;_x000D_
  &lt;param n=""ExcelTableColumnCount"" v=""2"" /&gt;_x000D_
  &lt;param n=""ExcelTableRowCount"" v=""10"" /&gt;_x000D_
  &lt;param n=""DataRowCount"" v=""10"" /&gt;_x000D_
  &lt;param n=""DataColCount"" v=""2"" /&gt;_x000D_
  &lt;param n=""ObsColumn"" v=""false"" /&gt;_x000D_'"</definedName>
    <definedName name="_AMO_ContentDefinition_691130526.14" hidden="1">"'
  &lt;param n=""ExcelFormattingHash"" v=""1671049871"" /&gt;_x000D_
  &lt;param n=""ExcelFormatting"" v=""Automatic"" /&gt;_x000D_
  &lt;ExcelXMLOptions AdjColWidths=""True"" RowOpt=""InsertCells"" ColOpt=""InsertCells"" /&gt;_x000D_
&lt;/ContentDefinition&gt;'"</definedName>
    <definedName name="_AMO_ContentDefinition_691130526.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691130526.3" hidden="1">"'  &lt;param n=""SASFilter"" v=""ORG_TYP_TXT = 'Money Services Business (MSB)'"" /&gt;_x000D_
  &lt;param n=""MoreSheetsForRows"" v=""False"" /&gt;_x000D_
  &lt;param n=""PageSize"" v=""500"" /&gt;_x000D_
  &lt;param n=""ShowRowNumbers"" v=""False"" /&gt;_x000D_
  &lt;param n=""ShowInfoInSheet"" v=""F'"</definedName>
    <definedName name="_AMO_ContentDefinition_691130526.4" hidden="1">"'alse"" /&gt;_x000D_
  &lt;param n=""CredKey"" v=""SARS_EXHIBIT7&amp;#x1;SASApp&amp;#x1;FinCEN_Shr_Lib"" /&gt;_x000D_
  &lt;param n=""ClassName"" v=""SAS.OfficeAddin.DataViewItem"" /&gt;_x000D_
  &lt;param n=""ServerName"" v=""SASApp"" /&gt;_x000D_
  &lt;param n=""DataSource"" v=""&amp;lt;SasDataSource Version='"</definedName>
    <definedName name="_AMO_ContentDefinition_691130526.5" hidden="1">"'&amp;quot;4.2&amp;quot; Type=&amp;quot;SAS.Servers.Dataset&amp;quot; Svr=&amp;quot;SASApp&amp;quot; Lib=&amp;quot;FCSHRLIB&amp;quot; Filter=&amp;quot;ORG_TYP_TXT = 'Money Services Business (MSB)'&amp;quot; FilterDS=&amp;quot;&amp;amp;lt;?xml version=&amp;amp;quot;1.0&amp;amp;quot; encoding=&amp;amp;quot;utf-16'"</definedName>
    <definedName name="_AMO_ContentDefinition_691130526.6" hidden="1">"'&amp;amp;quot;?&amp;amp;gt;&amp;amp;lt;FilterTree&amp;amp;gt;&amp;amp;lt;TreeRoot&amp;amp;gt;&amp;amp;lt;ID&amp;amp;gt;e1284f41-b0bf-4250-95b5-f0a5d2124950&amp;amp;lt;/ID&amp;amp;gt;&amp;amp;lt;FilterType&amp;amp;gt;COLUMN&amp;amp;lt;/FilterType&amp;amp;gt;&amp;amp;lt;TableID /&amp;amp;gt;&amp;amp;lt;ColumnName&amp;amp;gt'"</definedName>
    <definedName name="_AMO_ContentDefinition_691130526.7" hidden="1">"';ORG_TYP_TXT&amp;amp;lt;/ColumnName&amp;amp;gt;&amp;amp;lt;ColumnType&amp;amp;gt;Character&amp;amp;lt;/ColumnType&amp;amp;gt;&amp;amp;lt;GroupLevel /&amp;amp;gt;&amp;amp;lt;Operator&amp;amp;gt;=&amp;amp;lt;/Operator&amp;amp;gt;&amp;amp;lt;UseMacroFunction&amp;amp;gt;False&amp;amp;lt;/UseMacroFunction&amp;amp;gt;&amp;a'"</definedName>
    <definedName name="_AMO_ContentDefinition_691130526.8" hidden="1">"'mp;lt;Not&amp;amp;gt;False&amp;amp;lt;/Not&amp;amp;gt;&amp;amp;lt;Label /&amp;amp;gt;&amp;amp;lt;RightHandSide&amp;amp;gt;&amp;amp;lt;RightHandSideNumType&amp;amp;gt;SINGLE&amp;amp;lt;/RightHandSideNumType&amp;amp;gt;&amp;amp;lt;RightHandSideItems&amp;amp;gt;&amp;amp;lt;RHSItem&amp;amp;gt;&amp;amp;lt;RHSType&amp;amp;g'"</definedName>
    <definedName name="_AMO_ContentDefinition_691130526.9" hidden="1">"'t;EXPRESSION&amp;amp;lt;/RHSType&amp;amp;gt;&amp;amp;lt;AddQuotes&amp;amp;gt;True&amp;amp;lt;/AddQuotes&amp;amp;gt;&amp;amp;lt;DateFormat&amp;amp;gt;None&amp;amp;lt;/DateFormat&amp;amp;gt;&amp;amp;lt;RightHandSideExpression&amp;amp;gt;Money Services Business (MSB)&amp;amp;lt;/RightHandSideExpression&amp;am'"</definedName>
    <definedName name="_AMO_ContentLocation_100024601__A1" hidden="1">"'Partitions:2'"</definedName>
    <definedName name="_AMO_ContentLocation_100024601__A1.0" hidden="1">"'&lt;ContentLocation path=""A1"" rsid=""100024601"" tag="""" fid=""0""&gt;_x000D_
  &lt;param n=""_NumRows"" v=""120"" /&gt;_x000D_
  &lt;param n=""_NumCols"" v=""2"" /&gt;_x000D_
  &lt;param n=""SASDataState"" v=""none"" /&gt;_x000D_
  &lt;param n=""SASDataStart"" v=""1"" /&gt;_x000D_
  &lt;param n=""SASDataE'"</definedName>
    <definedName name="_AMO_ContentLocation_100024601__A1.1" hidden="1">"'nd"" v=""119"" /&gt;_x000D_
  &lt;param n=""SASFilter"" v=""org_typ_txt = 'Money Services Business (MSB)'"" /&gt;_x000D_
&lt;/ContentLocation&gt;'"</definedName>
    <definedName name="_AMO_ContentLocation_146258249__A1" hidden="1">"'Partitions:2'"</definedName>
    <definedName name="_AMO_ContentLocation_146258249__A1.0" hidden="1">"'&lt;ContentLocation path=""A1"" rsid=""146258249"" tag="""" fid=""0""&gt;_x000D_
  &lt;param n=""_NumRows"" v=""17"" /&gt;_x000D_
  &lt;param n=""_NumCols"" v=""2"" /&gt;_x000D_
  &lt;param n=""SASDataState"" v=""none"" /&gt;_x000D_
  &lt;param n=""SASDataStart"" v=""1"" /&gt;_x000D_
  &lt;param n=""SASDataEn'"</definedName>
    <definedName name="_AMO_ContentLocation_146258249__A1.1" hidden="1">"'d"" v=""16"" /&gt;_x000D_
  &lt;param n=""SASFilter"" v=""ORG_TYP_TXT = 'Money Services Business (MSB)'"" /&gt;_x000D_
&lt;/ContentLocation&gt;'"</definedName>
    <definedName name="_AMO_ContentLocation_245266964__A1" hidden="1">"'Partitions:2'"</definedName>
    <definedName name="_AMO_ContentLocation_245266964__A1.0" hidden="1">"'&lt;ContentLocation path=""A1"" rsid=""245266964"" tag="""" fid=""0""&gt;_x000D_
  &lt;param n=""_NumRows"" v=""77"" /&gt;_x000D_
  &lt;param n=""_NumCols"" v=""3"" /&gt;_x000D_
  &lt;param n=""SASDataState"" v=""none"" /&gt;_x000D_
  &lt;param n=""SASDataStart"" v=""1"" /&gt;_x000D_
  &lt;param n=""SASDataEn'"</definedName>
    <definedName name="_AMO_ContentLocation_245266964__A1.1" hidden="1">"'d"" v=""76"" /&gt;_x000D_
  &lt;param n=""SASFilter"" v=""ORG_TYP_TXT = 'Money Services Business (MSB)'"" /&gt;_x000D_
&lt;/ContentLocation&gt;'"</definedName>
    <definedName name="_AMO_ContentLocation_411663272__A1" hidden="1">"'Partitions:2'"</definedName>
    <definedName name="_AMO_ContentLocation_411663272__A1.0" hidden="1">"'&lt;ContentLocation path=""A1"" rsid=""411663272"" tag="""" fid=""0""&gt;_x000D_
  &lt;param n=""_NumRows"" v=""13"" /&gt;_x000D_
  &lt;param n=""_NumCols"" v=""2"" /&gt;_x000D_
  &lt;param n=""SASDataState"" v=""none"" /&gt;_x000D_
  &lt;param n=""SASDataStart"" v=""1"" /&gt;_x000D_
  &lt;param n=""SASDataEn'"</definedName>
    <definedName name="_AMO_ContentLocation_411663272__A1.1" hidden="1">"'d"" v=""12"" /&gt;_x000D_
  &lt;param n=""SASFilter"" v=""ORG_TYP_TXT = 'Money Services Business (MSB)'"" /&gt;_x000D_
&lt;/ContentLocation&gt;'"</definedName>
    <definedName name="_AMO_ContentLocation_51993948__A1" hidden="1">"'Partitions:2'"</definedName>
    <definedName name="_AMO_ContentLocation_51993948__A1.0" hidden="1">"'&lt;ContentLocation path=""A1"" rsid=""51993948"" tag="""" fid=""0""&gt;_x000D_
  &lt;param n=""_NumRows"" v=""13"" /&gt;_x000D_
  &lt;param n=""_NumCols"" v=""2"" /&gt;_x000D_
  &lt;param n=""SASDataState"" v=""none"" /&gt;_x000D_
  &lt;param n=""SASDataStart"" v=""1"" /&gt;_x000D_
  &lt;param n=""SASDataEnd'"</definedName>
    <definedName name="_AMO_ContentLocation_51993948__A1.1" hidden="1">"'"" v=""12"" /&gt;_x000D_
  &lt;param n=""SASFilter"" v=""ORG_TYP_TXT = 'Money Services Business (MSB)'"" /&gt;_x000D_
&lt;/ContentLocation&gt;'"</definedName>
    <definedName name="_AMO_ContentLocation_691130526__A1" hidden="1">"'Partitions:2'"</definedName>
    <definedName name="_AMO_ContentLocation_691130526__A1.0" hidden="1">"'&lt;ContentLocation path=""A1"" rsid=""691130526"" tag="""" fid=""0""&gt;_x000D_
  &lt;param n=""_NumRows"" v=""11"" /&gt;_x000D_
  &lt;param n=""_NumCols"" v=""2"" /&gt;_x000D_
  &lt;param n=""SASDataState"" v=""none"" /&gt;_x000D_
  &lt;param n=""SASDataStart"" v=""1"" /&gt;_x000D_
  &lt;param n=""SASDataEn'"</definedName>
    <definedName name="_AMO_ContentLocation_691130526__A1.1" hidden="1">"'d"" v=""10"" /&gt;_x000D_
  &lt;param n=""SASFilter"" v=""ORG_TYP_TXT = 'Money Services Business (MSB)'"" /&gt;_x000D_
&lt;/ContentLocation&gt;'"</definedName>
    <definedName name="_AMO_SingleObject_100024601__A1" hidden="1">'Exhibit 2'!$G$14:$H$118</definedName>
    <definedName name="_AMO_SingleObject_146258249__A1" hidden="1">'Exhibit 6'!$L$14:$M$32</definedName>
    <definedName name="_AMO_SingleObject_245266964__A1" hidden="1">'Exhibit 5'!$M$13:$O$100</definedName>
    <definedName name="_AMO_SingleObject_411663272__A1" hidden="1">'Exhibit 8'!$L$14:$M$26</definedName>
    <definedName name="_AMO_SingleObject_51993948__A1" hidden="1">'Exhibit 1'!$L$15:$M$27</definedName>
    <definedName name="_AMO_SingleObject_691130526__A1" hidden="1">'Exhibit 7'!$L$14:$M$24</definedName>
    <definedName name="_AMO_UniqueIdentifier" hidden="1">"'fa262398-f6a2-49f9-ac78-da5741d40045'"</definedName>
    <definedName name="_AMO_XmlVersion" hidden="1">"'1'"</definedName>
    <definedName name="_xlnm.Print_Titles" localSheetId="1">'Exhibit 2'!$9:$14</definedName>
    <definedName name="_xlnm.Print_Titles" localSheetId="3">'Exhibit 4'!$14:$14</definedName>
    <definedName name="_xlnm.Print_Titles" localSheetId="4">'Exhibit 5'!$13:$13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2" l="1"/>
  <c r="J27" i="12"/>
  <c r="K27" i="12"/>
  <c r="D16" i="4"/>
  <c r="D17" i="4"/>
  <c r="D18" i="4"/>
  <c r="D19" i="4"/>
  <c r="D20" i="4"/>
  <c r="D21" i="4"/>
  <c r="D22" i="4"/>
  <c r="D23" i="4"/>
  <c r="D24" i="4"/>
  <c r="D25" i="4"/>
  <c r="D26" i="4"/>
  <c r="D27" i="4"/>
  <c r="D28" i="4"/>
  <c r="D29" i="4"/>
  <c r="D30" i="4"/>
  <c r="D31" i="4"/>
  <c r="D32" i="4"/>
  <c r="D15" i="4"/>
  <c r="L121" i="5"/>
  <c r="L118" i="5"/>
  <c r="L110" i="5"/>
  <c r="L102" i="5"/>
  <c r="L79" i="5"/>
  <c r="L71" i="5"/>
  <c r="L56" i="5"/>
  <c r="L48" i="5"/>
  <c r="L40" i="5"/>
  <c r="L32" i="5"/>
  <c r="L17" i="5"/>
  <c r="D16" i="15"/>
  <c r="D17" i="15"/>
  <c r="D18" i="15"/>
  <c r="D19" i="15"/>
  <c r="D20" i="15"/>
  <c r="D21" i="15"/>
  <c r="D22" i="15"/>
  <c r="D23" i="15"/>
  <c r="D24" i="15"/>
  <c r="D25" i="15"/>
  <c r="D26" i="15"/>
  <c r="D27" i="15"/>
  <c r="D28" i="15"/>
  <c r="D29" i="15"/>
  <c r="D30" i="15"/>
  <c r="D31" i="15"/>
  <c r="D32" i="15"/>
  <c r="D33" i="15"/>
  <c r="D34" i="15"/>
  <c r="D35" i="15"/>
  <c r="D36" i="15"/>
  <c r="D37" i="15"/>
  <c r="D15" i="15"/>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122" i="5"/>
  <c r="K118" i="5"/>
  <c r="K121" i="5"/>
  <c r="K110" i="5"/>
  <c r="K102" i="5"/>
  <c r="K79" i="5"/>
  <c r="K71" i="5"/>
  <c r="K56" i="5"/>
  <c r="K48" i="5"/>
  <c r="K40" i="5"/>
  <c r="K32" i="5"/>
  <c r="K17" i="5"/>
  <c r="K122" i="5"/>
  <c r="J121" i="5"/>
  <c r="J118" i="5"/>
  <c r="J110" i="5"/>
  <c r="J102" i="5"/>
  <c r="J79" i="5"/>
  <c r="J71" i="5"/>
  <c r="J56" i="5"/>
  <c r="J48" i="5"/>
  <c r="J40" i="5"/>
  <c r="J32" i="5"/>
  <c r="J17" i="5"/>
  <c r="I27" i="12"/>
  <c r="J122" i="5"/>
  <c r="I40" i="5"/>
  <c r="I32" i="5"/>
  <c r="I17" i="5"/>
  <c r="H27" i="12"/>
  <c r="H17" i="5"/>
  <c r="G27" i="12"/>
  <c r="F27" i="12"/>
  <c r="G17" i="5"/>
  <c r="G32" i="5"/>
  <c r="D40" i="5"/>
  <c r="F32" i="5"/>
  <c r="E27" i="12"/>
  <c r="E32" i="5"/>
  <c r="E40" i="5"/>
  <c r="D27" i="12"/>
  <c r="D48" i="5"/>
  <c r="D32" i="5"/>
  <c r="D56" i="5"/>
  <c r="C27" i="12"/>
  <c r="C32" i="5"/>
  <c r="B27" i="12"/>
  <c r="G48" i="5"/>
  <c r="E48" i="5"/>
  <c r="E56" i="5"/>
  <c r="D71" i="5"/>
  <c r="G40" i="5"/>
  <c r="C40" i="5"/>
  <c r="H32" i="5"/>
  <c r="I48" i="5"/>
  <c r="D79" i="5"/>
  <c r="D102" i="5"/>
  <c r="F40" i="5"/>
  <c r="D110" i="5"/>
  <c r="C48" i="5"/>
  <c r="C56" i="5"/>
  <c r="F48" i="5"/>
  <c r="H40" i="5"/>
  <c r="D118" i="5"/>
  <c r="I56" i="5"/>
  <c r="G56" i="5"/>
  <c r="G71" i="5"/>
  <c r="E71" i="5"/>
  <c r="G79" i="5"/>
  <c r="C71" i="5"/>
  <c r="C79" i="5"/>
  <c r="C102" i="5"/>
  <c r="F56" i="5"/>
  <c r="D121" i="5"/>
  <c r="H48" i="5"/>
  <c r="I79" i="5"/>
  <c r="I71" i="5"/>
  <c r="E79" i="5"/>
  <c r="C118" i="5"/>
  <c r="C110" i="5"/>
  <c r="I102" i="5"/>
  <c r="I110" i="5"/>
  <c r="G102" i="5"/>
  <c r="F71" i="5"/>
  <c r="G110" i="5"/>
  <c r="H56" i="5"/>
  <c r="H71" i="5"/>
  <c r="H79" i="5"/>
  <c r="H102" i="5"/>
  <c r="E102" i="5"/>
  <c r="E110" i="5"/>
  <c r="F79" i="5"/>
  <c r="I121" i="5"/>
  <c r="G121" i="5"/>
  <c r="G118" i="5"/>
  <c r="H110" i="5"/>
  <c r="E118" i="5"/>
  <c r="F102" i="5"/>
  <c r="F110" i="5"/>
  <c r="I118" i="5"/>
  <c r="C121" i="5"/>
  <c r="E121" i="5"/>
  <c r="H118" i="5"/>
  <c r="F118" i="5"/>
  <c r="H121" i="5"/>
  <c r="F121" i="5"/>
  <c r="H122" i="5"/>
  <c r="F122" i="5"/>
  <c r="D122" i="5"/>
  <c r="C122" i="5"/>
  <c r="I122" i="5"/>
  <c r="E122" i="5"/>
  <c r="G122" i="5"/>
</calcChain>
</file>

<file path=xl/sharedStrings.xml><?xml version="1.0" encoding="utf-8"?>
<sst xmlns="http://schemas.openxmlformats.org/spreadsheetml/2006/main" count="735" uniqueCount="265">
  <si>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</si>
  <si>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</si>
  <si>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</si>
  <si>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</si>
  <si>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</si>
  <si>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</si>
  <si>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</si>
  <si>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</si>
  <si>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</si>
  <si>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</si>
  <si>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</si>
  <si>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</si>
  <si>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</si>
  <si>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</si>
  <si>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</si>
  <si>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</si>
  <si>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</si>
  <si>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</si>
  <si>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</si>
  <si>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</si>
  <si>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</si>
  <si>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</si>
  <si>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</si>
  <si>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</si>
  <si>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</si>
  <si>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</si>
  <si>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</si>
  <si>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</si>
  <si>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</si>
  <si>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</si>
  <si>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</si>
  <si>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</si>
  <si>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</si>
  <si>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</si>
  <si>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</si>
  <si>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</si>
  <si>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</si>
  <si>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</si>
  <si>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</si>
  <si>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</si>
  <si>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</si>
  <si>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</si>
  <si>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</si>
  <si>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</si>
  <si>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</si>
  <si>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</si>
  <si>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</si>
  <si>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</si>
  <si>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</si>
  <si>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</si>
  <si>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</si>
  <si>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</si>
  <si>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</si>
  <si>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</si>
  <si>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</si>
  <si>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</si>
  <si>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</si>
  <si>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</si>
  <si>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</si>
  <si>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</si>
  <si>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</si>
  <si>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</si>
  <si>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</si>
  <si>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</si>
  <si>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</si>
  <si>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</si>
  <si>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</si>
  <si>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</si>
  <si>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</si>
  <si>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</si>
  <si>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</si>
  <si>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</si>
  <si>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</si>
  <si>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</si>
  <si>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</si>
  <si>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</si>
  <si>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</si>
  <si>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Two or more individuals working together</t>
  </si>
  <si>
    <t>Changes spelling or arrangement of name</t>
  </si>
  <si>
    <t>Other</t>
  </si>
  <si>
    <t>Total</t>
  </si>
  <si>
    <t>Less than 1%</t>
  </si>
  <si>
    <t>Exchanges small bills for large bills or vice versa</t>
  </si>
  <si>
    <t>Suspicious Activity Category</t>
  </si>
  <si>
    <t>Minimal gaming with large transactions</t>
  </si>
  <si>
    <t>Suspicious use of counter checks or markers</t>
  </si>
  <si>
    <t>Fraud</t>
  </si>
  <si>
    <t>ACH</t>
  </si>
  <si>
    <t>Business loan</t>
  </si>
  <si>
    <t>Check</t>
  </si>
  <si>
    <t>Mail</t>
  </si>
  <si>
    <t>Mass-marketing</t>
  </si>
  <si>
    <t>Pyramid scheme</t>
  </si>
  <si>
    <t>Multiple individuals with same or similar identities</t>
  </si>
  <si>
    <t>Provided questionable or false documentation</t>
  </si>
  <si>
    <t>Refused or avoided request for documentation</t>
  </si>
  <si>
    <t>Single individual with multiple identities</t>
  </si>
  <si>
    <t>Insurance</t>
  </si>
  <si>
    <t>Proceeds sent to unrelated third party</t>
  </si>
  <si>
    <t>Suspicious EFT/wire transfers</t>
  </si>
  <si>
    <t>Suspicious designation of beneficiaries, assignees or joint owners</t>
  </si>
  <si>
    <t>Suspicious exchange of currencies</t>
  </si>
  <si>
    <t>Suspicious receipt of government payments/benefits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</si>
  <si>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</si>
  <si>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</si>
  <si>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</si>
  <si>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</si>
  <si>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</si>
  <si>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</si>
  <si>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</si>
  <si>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</si>
  <si>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</si>
  <si>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</si>
  <si>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</si>
  <si>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</si>
  <si>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</si>
  <si>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</si>
  <si>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</si>
  <si>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</si>
  <si>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</si>
  <si>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Transaction with no apparent economic, business, or lawful purpose</t>
  </si>
  <si>
    <t>Unlicensed or unregistered MSB</t>
  </si>
  <si>
    <t>Securities/Futures/Options</t>
  </si>
  <si>
    <t>Structuring</t>
  </si>
  <si>
    <t>Suspicious inquiry by customer regarding BSA reporting or recordkeeping requirements</t>
  </si>
  <si>
    <t>Known or suspected terrorist/terrorist organization</t>
  </si>
  <si>
    <t>Product Type</t>
  </si>
  <si>
    <t>Bonds/Notes</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</si>
  <si>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</si>
  <si>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</si>
  <si>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</si>
  <si>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</si>
  <si>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</si>
  <si>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</si>
  <si>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</si>
  <si>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</si>
  <si>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</si>
  <si>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</si>
  <si>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</si>
  <si>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</si>
  <si>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</si>
  <si>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</si>
  <si>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</si>
  <si>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Stocks</t>
  </si>
  <si>
    <t>Type of Instrument Type(s)/Payment Mechanism(s)</t>
  </si>
  <si>
    <t>Bank/Cashier's check</t>
  </si>
  <si>
    <t>Foreign currency</t>
  </si>
  <si>
    <t>Funds transfer</t>
  </si>
  <si>
    <t>Gaming instruments</t>
  </si>
  <si>
    <t>Government payment</t>
  </si>
  <si>
    <t>Money orders</t>
  </si>
  <si>
    <t>Personal/Business check</t>
  </si>
  <si>
    <t>Travelers checks</t>
  </si>
  <si>
    <t>U.S. Currency</t>
  </si>
  <si>
    <t>Relationship</t>
  </si>
  <si>
    <t>Accountant</t>
  </si>
  <si>
    <t>Agent</t>
  </si>
  <si>
    <t>Appraiser</t>
  </si>
  <si>
    <t>Attorney</t>
  </si>
  <si>
    <t>Borrower</t>
  </si>
  <si>
    <t>Customer</t>
  </si>
  <si>
    <t>Director</t>
  </si>
  <si>
    <t>Employee</t>
  </si>
  <si>
    <t>No relationship to institution</t>
  </si>
  <si>
    <t>Officer</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</si>
  <si>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</si>
  <si>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</si>
  <si>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</si>
  <si>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source of funds</t>
  </si>
  <si>
    <t>Suspicion concerning the physical condition of funds</t>
  </si>
  <si>
    <t>Terrorist Financing</t>
  </si>
  <si>
    <t>Other Suspicious Activities</t>
  </si>
  <si>
    <t>Money Laundering</t>
  </si>
  <si>
    <t>Identification Documentation</t>
  </si>
  <si>
    <t>Insider trading</t>
  </si>
  <si>
    <t>Unauthorized pooling</t>
  </si>
  <si>
    <t>2014</t>
  </si>
  <si>
    <t>Excessive or unusual cash borrowing against policy/annuity</t>
  </si>
  <si>
    <t>2015</t>
  </si>
  <si>
    <t>Suspicious termination of policy or contract</t>
  </si>
  <si>
    <t>Fraud - Other</t>
  </si>
  <si>
    <t>Structuring - Other</t>
  </si>
  <si>
    <t>Insurance - Other</t>
  </si>
  <si>
    <t>Securities/Futures/Options - Other</t>
  </si>
  <si>
    <t>2016</t>
  </si>
  <si>
    <t>Wire</t>
  </si>
  <si>
    <t>2017</t>
  </si>
  <si>
    <t>2018</t>
  </si>
  <si>
    <t>Healthcare/Public or private health insurance</t>
  </si>
  <si>
    <t>Excessive insurance</t>
  </si>
  <si>
    <r>
      <t xml:space="preserve">Suspicious life settlement sales insurance (e.g.,STOLI'S, </t>
    </r>
    <r>
      <rPr>
        <i/>
        <sz val="10"/>
        <color indexed="8"/>
        <rFont val="Century Gothic"/>
        <family val="2"/>
      </rPr>
      <t>Viaticals</t>
    </r>
    <r>
      <rPr>
        <sz val="10"/>
        <color indexed="8"/>
        <rFont val="Century Gothic"/>
        <family val="2"/>
      </rPr>
      <t>)</t>
    </r>
  </si>
  <si>
    <t>Unclear or no insurable interest</t>
  </si>
  <si>
    <t>Foreclosure/Short sale fraud</t>
  </si>
  <si>
    <t>Counterfeit Instruments</t>
  </si>
  <si>
    <t>Suspicious use of multiple transaction locations</t>
  </si>
  <si>
    <t>Alters or cancels transaction to avoid BSA recordkeeping requirement</t>
  </si>
  <si>
    <t>Alters or cancels transaction to avoid CTR requirement</t>
  </si>
  <si>
    <t>Transaction(s) below CTR threshold</t>
  </si>
  <si>
    <t>Transaction(s) below BSA recordkeeping threshold</t>
  </si>
  <si>
    <r>
      <t>Deposit account</t>
    </r>
    <r>
      <rPr>
        <b/>
        <sz val="10"/>
        <color indexed="60"/>
        <rFont val="Century Gothic"/>
        <family val="2"/>
      </rPr>
      <t>*</t>
    </r>
  </si>
  <si>
    <r>
      <t>Penny stocks/Microcap securities</t>
    </r>
    <r>
      <rPr>
        <b/>
        <sz val="10"/>
        <color indexed="60"/>
        <rFont val="Century Gothic"/>
        <family val="2"/>
      </rPr>
      <t>†</t>
    </r>
  </si>
  <si>
    <r>
      <t>Microcap securities</t>
    </r>
    <r>
      <rPr>
        <b/>
        <sz val="10"/>
        <color indexed="60"/>
        <rFont val="Century Gothic"/>
        <family val="2"/>
      </rPr>
      <t>*</t>
    </r>
  </si>
  <si>
    <t>Other Suspicious Activities - Other</t>
  </si>
  <si>
    <t>Identification Documentation - Other</t>
  </si>
  <si>
    <t>Money Laundering - Other</t>
  </si>
  <si>
    <t>Gaming Activities - Other</t>
  </si>
  <si>
    <t>Terrorist Financing - Other</t>
  </si>
  <si>
    <t>Suspicious Activity Type</t>
  </si>
  <si>
    <t>Little or no concern for product performance penalties, fees, or tax consequences</t>
  </si>
  <si>
    <t>Misappropriation</t>
  </si>
  <si>
    <t>2019</t>
  </si>
  <si>
    <t>Credit/Debit card</t>
  </si>
  <si>
    <t>Consumer loan</t>
  </si>
  <si>
    <t>Loan modification fraud</t>
  </si>
  <si>
    <t>Owner or controlling shareholder</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</si>
  <si>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</si>
  <si>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</si>
  <si>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</si>
  <si>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</si>
  <si>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</si>
  <si>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</si>
  <si>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Swap, hybrid, or other derivatives</t>
  </si>
  <si>
    <t>2020</t>
  </si>
  <si>
    <t>2021</t>
  </si>
  <si>
    <t>Mortgage Fraud - Other</t>
  </si>
  <si>
    <t>Exhibit 1:  Filings by Year &amp; Month from Money Services Business (MSB) Industry*</t>
  </si>
  <si>
    <t>Exhibit 2:  Filings by States &amp; Territories from Money Services Business (MSB) Industry*</t>
  </si>
  <si>
    <t>Exhibit 3:  Number of Filings Ranked by States &amp; Territories from Money Services Business (MSB) Industry</t>
  </si>
  <si>
    <t>Exhibit 4:  Number of Filings by Type of Suspicious Activity from Money Services Business (MSB) Industry*</t>
  </si>
  <si>
    <t>Exhibit 5:  Number of Filings by Type of Suspicious Activity from Money Services Business (MSB) Industry*</t>
  </si>
  <si>
    <t>Exhibit 7:  Number of Filings by Instrument Type(s)/Payment Mechanism(s) involved in the Suspicious Activity from Money Services Business (MSB) Industry*</t>
  </si>
  <si>
    <t>Exhibit 8:  Filings by Affiliation or Relationship from Money Services Business (MSB) Industry*</t>
  </si>
  <si>
    <t>Exhibit 6:  Number of Filings by Product Type(s) involved in the Suspicious Activity from Money Services Business (MSB) Industry*</t>
  </si>
  <si>
    <r>
      <t>Cyber Event</t>
    </r>
    <r>
      <rPr>
        <b/>
        <sz val="10"/>
        <color rgb="FFC00000"/>
        <rFont val="Symbol"/>
        <family val="1"/>
        <charset val="2"/>
      </rPr>
      <t>àà</t>
    </r>
  </si>
  <si>
    <r>
      <t>Gaming Activities</t>
    </r>
    <r>
      <rPr>
        <b/>
        <sz val="10"/>
        <color rgb="FFC00000"/>
        <rFont val="Symbol"/>
        <family val="1"/>
        <charset val="2"/>
      </rPr>
      <t>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</si>
  <si>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</si>
  <si>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</si>
  <si>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</si>
  <si>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</si>
  <si>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</si>
  <si>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</si>
  <si>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</si>
  <si>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</si>
  <si>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</si>
  <si>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</si>
  <si>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</si>
  <si>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</si>
  <si>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</si>
  <si>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</si>
  <si>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</si>
  <si>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</si>
  <si>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r>
      <t>Customer cancels transaction to avoid BSA reporting and recordkeeping requirements</t>
    </r>
    <r>
      <rPr>
        <b/>
        <sz val="10"/>
        <color rgb="FFC00000"/>
        <rFont val="Century Gothic"/>
        <family val="2"/>
      </rPr>
      <t>†</t>
    </r>
  </si>
  <si>
    <r>
      <t>Unauthorized electronic intrusion</t>
    </r>
    <r>
      <rPr>
        <b/>
        <sz val="10"/>
        <color rgb="FFC00000"/>
        <rFont val="Century Gothic"/>
        <family val="2"/>
      </rPr>
      <t>†</t>
    </r>
  </si>
  <si>
    <r>
      <t>Cyber Event - Other</t>
    </r>
    <r>
      <rPr>
        <b/>
        <sz val="10"/>
        <color rgb="FFC00000"/>
        <rFont val="Century Gothic"/>
        <family val="2"/>
      </rPr>
      <t>*</t>
    </r>
  </si>
  <si>
    <r>
      <t>Against financial institution(s)</t>
    </r>
    <r>
      <rPr>
        <b/>
        <sz val="10"/>
        <color rgb="FFC0000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</si>
  <si>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</si>
  <si>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</si>
  <si>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</si>
  <si>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r>
      <t>Reverse mortgage fraud</t>
    </r>
    <r>
      <rPr>
        <b/>
        <sz val="10"/>
        <color rgb="FFC00000"/>
        <rFont val="Century Gothic"/>
        <family val="2"/>
      </rPr>
      <t>†</t>
    </r>
  </si>
  <si>
    <t>2022</t>
  </si>
  <si>
    <t>2023</t>
  </si>
  <si>
    <t xml:space="preserve">                January 1, 2014 through December 31, 2023</t>
  </si>
  <si>
    <t>Misuse of "free look"/cooling-off/right of rescission†</t>
  </si>
  <si>
    <t>Suspicious life settlement sales insurance (e.g.,STOLI'S, Viaticals)</t>
  </si>
  <si>
    <r>
      <t>Misuse of "free look"/cooling-off/right of rescission</t>
    </r>
    <r>
      <rPr>
        <b/>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</si>
</sst>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4" x14ac:knownFonts="1">
    <font>
      <sz val="10"/>
      <name val="Arial"/>
    </font>
    <font>
      <sz val="11"/>
      <color theme="1"/>
      <name val="Calibri"/>
      <family val="2"/>
      <scheme val="minor"/>
    </font>
    <font>
      <sz val="11"/>
      <color theme="1"/>
      <name val="Calibri"/>
      <family val="2"/>
      <scheme val="minor"/>
    </font>
    <font>
      <sz val="8"/>
      <name val="Arial"/>
      <family val="2"/>
    </font>
    <font>
      <sz val="10"/>
      <color indexed="8"/>
      <name val="Arial"/>
      <family val="2"/>
    </font>
    <font>
      <sz val="10"/>
      <color indexed="8"/>
      <name val="Times New Roman"/>
      <family val="1"/>
    </font>
    <font>
      <u/>
      <sz val="10"/>
      <color indexed="12"/>
      <name val="Arial"/>
      <family val="2"/>
    </font>
    <font>
      <b/>
      <sz val="10"/>
      <color indexed="8"/>
      <name val="Arial"/>
      <family val="2"/>
    </font>
    <font>
      <sz val="8"/>
      <color indexed="8"/>
      <name val="Arial"/>
      <family val="2"/>
    </font>
    <font>
      <sz val="8"/>
      <color indexed="8"/>
      <name val="Arial"/>
      <family val="2"/>
    </font>
    <font>
      <sz val="10"/>
      <name val="Arial"/>
      <family val="2"/>
    </font>
    <font>
      <sz val="10"/>
      <name val="Arial"/>
      <family val="2"/>
    </font>
    <font>
      <sz val="9"/>
      <color indexed="8"/>
      <name val="Arial"/>
      <family val="2"/>
    </font>
    <font>
      <sz val="10"/>
      <name val="Arial"/>
      <family val="2"/>
    </font>
    <font>
      <sz val="10"/>
      <name val="Arial"/>
      <family val="2"/>
    </font>
    <font>
      <b/>
      <sz val="10"/>
      <color indexed="8"/>
      <name val="Century Gothic"/>
      <family val="2"/>
    </font>
    <font>
      <sz val="10"/>
      <color indexed="8"/>
      <name val="Century Gothic"/>
      <family val="2"/>
    </font>
    <font>
      <sz val="10"/>
      <name val="Century Gothic"/>
      <family val="2"/>
    </font>
    <font>
      <b/>
      <sz val="10"/>
      <name val="Century Gothic"/>
      <family val="2"/>
    </font>
    <font>
      <sz val="10"/>
      <color indexed="9"/>
      <name val="Copperplate Gothic Light"/>
      <family val="2"/>
    </font>
    <font>
      <sz val="10"/>
      <name val="Arial"/>
      <family val="2"/>
    </font>
    <font>
      <sz val="10"/>
      <color indexed="8"/>
      <name val="Century Gothic"/>
      <family val="2"/>
    </font>
    <font>
      <i/>
      <sz val="10"/>
      <color indexed="8"/>
      <name val="Century Gothic"/>
      <family val="2"/>
    </font>
    <font>
      <sz val="10"/>
      <color indexed="8"/>
      <name val="Century Gothic"/>
      <family val="2"/>
    </font>
    <font>
      <b/>
      <sz val="10"/>
      <color indexed="60"/>
      <name val="Century Gothic"/>
      <family val="2"/>
    </font>
    <font>
      <sz val="10"/>
      <color indexed="8"/>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entury Gothic"/>
      <family val="2"/>
    </font>
    <font>
      <b/>
      <sz val="10"/>
      <color theme="0"/>
      <name val="Copperplate Gothic Light"/>
      <family val="2"/>
    </font>
    <font>
      <b/>
      <sz val="10"/>
      <color theme="1"/>
      <name val="Century Gothic"/>
      <family val="2"/>
    </font>
    <font>
      <sz val="10"/>
      <color rgb="FF000000"/>
      <name val="Century Gothic"/>
      <family val="2"/>
    </font>
    <font>
      <b/>
      <sz val="10"/>
      <color rgb="FF000000"/>
      <name val="Century Gothic"/>
      <family val="2"/>
    </font>
    <font>
      <b/>
      <i/>
      <sz val="10"/>
      <color theme="1"/>
      <name val="Century Gothic"/>
      <family val="2"/>
    </font>
    <font>
      <b/>
      <i/>
      <u/>
      <sz val="10"/>
      <color rgb="FF000000"/>
      <name val="Century Gothic"/>
      <family val="2"/>
    </font>
    <font>
      <b/>
      <i/>
      <u/>
      <sz val="10"/>
      <color theme="1"/>
      <name val="Century Gothic"/>
      <family val="2"/>
    </font>
    <font>
      <b/>
      <sz val="10"/>
      <color theme="0"/>
      <name val="Century Gothic"/>
      <family val="2"/>
    </font>
    <font>
      <sz val="10"/>
      <color theme="0"/>
      <name val="Copperplate Gothic Light"/>
      <family val="2"/>
    </font>
    <font>
      <sz val="10"/>
      <color theme="0"/>
      <name val="Copperplate Gothic Light"/>
      <family val="2"/>
    </font>
    <font>
      <b/>
      <sz val="10"/>
      <color rgb="FFC00000"/>
      <name val="Symbol"/>
      <family val="1"/>
      <charset val="2"/>
    </font>
    <font>
      <b/>
      <sz val="10"/>
      <color rgb="FFC00000"/>
      <name val="Century Gothic"/>
      <family val="2"/>
    </font>
    <font>
      <sz val="10"/>
      <color indexed="8"/>
      <name val="Century Gothic"/>
      <family val="2"/>
    </font>
    <font>
      <sz val="10"/>
      <color theme="0"/>
      <name val="Copperplate Gothic Light"/>
      <family val="2"/>
    </font>
    <font>
      <b/>
      <sz val="10"/>
      <color theme="0"/>
      <name val="Copperplate Gothic Light"/>
      <family val="2"/>
    </font>
    <font>
      <sz val="18"/>
      <color theme="3"/>
      <name val="Cambria"/>
      <family val="2"/>
      <scheme val="major"/>
    </font>
    <font>
      <sz val="10"/>
      <color indexed="8"/>
      <name val="Century Gothic"/>
    </font>
    <font>
      <sz val="10"/>
      <color theme="0"/>
      <name val="Copperplate Gothic Light"/>
    </font>
    <font>
      <b/>
      <sz val="10"/>
      <color theme="0"/>
      <name val="Copperplate Gothic Light"/>
    </font>
    <font>
      <sz val="8"/>
      <name val="Arial"/>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s>
  <cellStyleXfs count="386">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9" fillId="27" borderId="1" applyNumberFormat="0" applyAlignment="0" applyProtection="0"/>
    <xf numFmtId="0" fontId="30" fillId="28" borderId="2" applyNumberFormat="0" applyAlignment="0" applyProtection="0"/>
    <xf numFmtId="0" fontId="31" fillId="0" borderId="0" applyNumberFormat="0" applyFill="0" applyBorder="0" applyAlignment="0" applyProtection="0"/>
    <xf numFmtId="0" fontId="32" fillId="29"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6" fillId="0" borderId="0" applyNumberFormat="0" applyFill="0" applyBorder="0" applyAlignment="0" applyProtection="0">
      <alignment vertical="top"/>
      <protection locked="0"/>
    </xf>
    <xf numFmtId="0" fontId="36" fillId="30" borderId="1" applyNumberFormat="0" applyAlignment="0" applyProtection="0"/>
    <xf numFmtId="0" fontId="37" fillId="0" borderId="6" applyNumberFormat="0" applyFill="0" applyAlignment="0" applyProtection="0"/>
    <xf numFmtId="0" fontId="38"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10" fillId="0" borderId="0"/>
    <xf numFmtId="0" fontId="14"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32" borderId="7" applyNumberFormat="0" applyFont="0" applyAlignment="0" applyProtection="0"/>
    <xf numFmtId="0" fontId="39" fillId="27" borderId="8"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 fillId="0" borderId="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0"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0" fillId="0" borderId="0" applyNumberFormat="0" applyFill="0" applyBorder="0" applyAlignment="0" applyProtection="0"/>
    <xf numFmtId="0" fontId="1" fillId="0" borderId="0"/>
  </cellStyleXfs>
  <cellXfs count="131">
    <xf numFmtId="0" fontId="0" fillId="0" borderId="0" xfId="0"/>
    <xf numFmtId="0" fontId="4" fillId="0" borderId="0" xfId="0" applyFont="1"/>
    <xf numFmtId="0" fontId="4" fillId="0" borderId="0" xfId="0" applyFont="1" applyAlignment="1">
      <alignment horizontal="left"/>
    </xf>
    <xf numFmtId="0" fontId="7" fillId="0" borderId="0" xfId="0" applyFont="1" applyAlignment="1">
      <alignment horizontal="left"/>
    </xf>
    <xf numFmtId="3" fontId="4" fillId="0" borderId="0" xfId="0" applyNumberFormat="1" applyFont="1"/>
    <xf numFmtId="10" fontId="4" fillId="0" borderId="0" xfId="0" applyNumberFormat="1" applyFont="1"/>
    <xf numFmtId="0" fontId="7" fillId="0" borderId="0" xfId="0" applyFont="1"/>
    <xf numFmtId="0" fontId="9" fillId="0" borderId="0" xfId="0" applyFont="1"/>
    <xf numFmtId="0" fontId="9" fillId="0" borderId="0" xfId="0" applyFont="1" applyAlignment="1">
      <alignment horizontal="left"/>
    </xf>
    <xf numFmtId="0" fontId="4" fillId="0" borderId="0" xfId="0" applyFont="1" applyAlignment="1">
      <alignment horizontal="right"/>
    </xf>
    <xf numFmtId="38" fontId="4" fillId="0" borderId="0" xfId="0" applyNumberFormat="1" applyFont="1"/>
    <xf numFmtId="0" fontId="5" fillId="0" borderId="0" xfId="0" applyFont="1" applyAlignment="1">
      <alignment horizontal="left"/>
    </xf>
    <xf numFmtId="41" fontId="4" fillId="0" borderId="0" xfId="0" applyNumberFormat="1" applyFont="1"/>
    <xf numFmtId="0" fontId="12" fillId="0" borderId="0" xfId="0" applyFont="1"/>
    <xf numFmtId="10" fontId="12" fillId="0" borderId="0" xfId="0" applyNumberFormat="1" applyFont="1"/>
    <xf numFmtId="3" fontId="12" fillId="0" borderId="0" xfId="0" applyNumberFormat="1" applyFont="1"/>
    <xf numFmtId="3" fontId="5" fillId="0" borderId="0" xfId="0" applyNumberFormat="1" applyFont="1"/>
    <xf numFmtId="41" fontId="5" fillId="0" borderId="0" xfId="0" applyNumberFormat="1" applyFont="1"/>
    <xf numFmtId="0" fontId="5" fillId="0" borderId="0" xfId="0" applyFont="1" applyAlignment="1">
      <alignment horizontal="right"/>
    </xf>
    <xf numFmtId="0" fontId="5" fillId="0" borderId="0" xfId="0" applyFont="1"/>
    <xf numFmtId="0" fontId="15" fillId="0" borderId="0" xfId="0" applyFont="1" applyAlignment="1">
      <alignment horizontal="left"/>
    </xf>
    <xf numFmtId="0" fontId="16" fillId="0" borderId="0" xfId="0" applyFont="1"/>
    <xf numFmtId="0" fontId="15" fillId="0" borderId="0" xfId="0" applyFont="1" applyAlignment="1">
      <alignment horizontal="center"/>
    </xf>
    <xf numFmtId="0" fontId="16" fillId="0" borderId="0" xfId="0" applyFont="1" applyAlignment="1">
      <alignment horizontal="left"/>
    </xf>
    <xf numFmtId="0" fontId="0" fillId="0" borderId="0" xfId="0" applyAlignment="1">
      <alignment wrapText="1"/>
    </xf>
    <xf numFmtId="0" fontId="15" fillId="0" borderId="0" xfId="0" applyFont="1" applyAlignment="1">
      <alignment horizontal="left" wrapText="1"/>
    </xf>
    <xf numFmtId="0" fontId="15" fillId="0" borderId="0" xfId="0" applyFont="1"/>
    <xf numFmtId="3" fontId="18" fillId="0" borderId="0" xfId="0" applyNumberFormat="1" applyFont="1" applyAlignment="1">
      <alignment horizontal="left"/>
    </xf>
    <xf numFmtId="3" fontId="15" fillId="0" borderId="0" xfId="0" applyNumberFormat="1" applyFont="1" applyAlignment="1">
      <alignment horizontal="center"/>
    </xf>
    <xf numFmtId="0" fontId="17" fillId="0" borderId="0" xfId="0" applyFont="1" applyAlignment="1">
      <alignment wrapText="1"/>
    </xf>
    <xf numFmtId="0" fontId="15" fillId="0" borderId="0" xfId="38" applyFont="1" applyAlignment="1">
      <alignment horizontal="left"/>
    </xf>
    <xf numFmtId="3" fontId="16" fillId="0" borderId="0" xfId="38" applyNumberFormat="1" applyFont="1"/>
    <xf numFmtId="3" fontId="43" fillId="0" borderId="0" xfId="38" applyNumberFormat="1" applyFont="1" applyAlignment="1">
      <alignment horizontal="right"/>
    </xf>
    <xf numFmtId="0" fontId="44" fillId="0" borderId="0" xfId="0" applyFont="1" applyAlignment="1">
      <alignment horizontal="center" vertical="center"/>
    </xf>
    <xf numFmtId="10" fontId="44" fillId="0" borderId="0" xfId="0" applyNumberFormat="1" applyFont="1" applyAlignment="1">
      <alignment horizontal="center" vertical="center"/>
    </xf>
    <xf numFmtId="3" fontId="15" fillId="0" borderId="0" xfId="0" applyNumberFormat="1" applyFont="1"/>
    <xf numFmtId="3" fontId="16" fillId="0" borderId="0" xfId="0" applyNumberFormat="1" applyFont="1"/>
    <xf numFmtId="10" fontId="15" fillId="0" borderId="0" xfId="0" applyNumberFormat="1" applyFont="1" applyAlignment="1">
      <alignment horizontal="right"/>
    </xf>
    <xf numFmtId="0" fontId="4" fillId="0" borderId="0" xfId="0" applyFont="1" applyAlignment="1">
      <alignment horizontal="left" wrapText="1"/>
    </xf>
    <xf numFmtId="10" fontId="15" fillId="0" borderId="0" xfId="38" applyNumberFormat="1" applyFont="1" applyAlignment="1">
      <alignment horizontal="right"/>
    </xf>
    <xf numFmtId="0" fontId="45" fillId="0" borderId="0" xfId="235" applyFont="1" applyAlignment="1">
      <alignment horizontal="center"/>
    </xf>
    <xf numFmtId="0" fontId="44" fillId="0" borderId="0" xfId="0" applyFont="1" applyAlignment="1">
      <alignment horizontal="center" vertical="center" wrapText="1"/>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center" vertical="top" wrapText="1"/>
    </xf>
    <xf numFmtId="10" fontId="45" fillId="0" borderId="0" xfId="0" applyNumberFormat="1" applyFont="1"/>
    <xf numFmtId="0" fontId="44" fillId="0" borderId="0" xfId="56" applyFont="1" applyAlignment="1">
      <alignment horizontal="center" vertical="center" wrapText="1"/>
    </xf>
    <xf numFmtId="0" fontId="17" fillId="0" borderId="0" xfId="0" applyFont="1" applyAlignment="1">
      <alignment horizontal="left" vertical="top" wrapText="1"/>
    </xf>
    <xf numFmtId="0" fontId="48" fillId="0" borderId="0" xfId="56" applyFont="1" applyAlignment="1">
      <alignment horizontal="right" vertical="top" wrapText="1"/>
    </xf>
    <xf numFmtId="3" fontId="46" fillId="0" borderId="0" xfId="0" applyNumberFormat="1" applyFont="1" applyAlignment="1">
      <alignment horizontal="right"/>
    </xf>
    <xf numFmtId="3" fontId="49" fillId="0" borderId="0" xfId="0" applyNumberFormat="1" applyFont="1" applyAlignment="1">
      <alignment horizontal="right"/>
    </xf>
    <xf numFmtId="0" fontId="17" fillId="0" borderId="0" xfId="0" applyFont="1"/>
    <xf numFmtId="3" fontId="16" fillId="0" borderId="0" xfId="0" applyNumberFormat="1" applyFont="1" applyAlignment="1">
      <alignment horizontal="right"/>
    </xf>
    <xf numFmtId="1" fontId="44" fillId="0" borderId="0" xfId="0" applyNumberFormat="1" applyFont="1" applyAlignment="1">
      <alignment horizontal="center" vertical="center"/>
    </xf>
    <xf numFmtId="3" fontId="50" fillId="0" borderId="0" xfId="38" applyNumberFormat="1" applyFont="1"/>
    <xf numFmtId="0" fontId="17" fillId="0" borderId="0" xfId="38" applyFont="1"/>
    <xf numFmtId="0" fontId="15" fillId="0" borderId="10" xfId="38" applyFont="1" applyBorder="1" applyAlignment="1">
      <alignment horizontal="left"/>
    </xf>
    <xf numFmtId="3" fontId="15" fillId="0" borderId="11" xfId="38" applyNumberFormat="1" applyFont="1" applyBorder="1"/>
    <xf numFmtId="0" fontId="15" fillId="0" borderId="11" xfId="38" applyFont="1" applyBorder="1" applyAlignment="1">
      <alignment horizontal="right"/>
    </xf>
    <xf numFmtId="0" fontId="51" fillId="33" borderId="0" xfId="38" applyFont="1" applyFill="1" applyAlignment="1">
      <alignment horizontal="right"/>
    </xf>
    <xf numFmtId="0" fontId="46" fillId="0" borderId="0" xfId="0" applyFont="1" applyAlignment="1">
      <alignment horizontal="left" wrapText="1"/>
    </xf>
    <xf numFmtId="0" fontId="16" fillId="0" borderId="0" xfId="38" applyFont="1"/>
    <xf numFmtId="0" fontId="4" fillId="0" borderId="0" xfId="38" applyFont="1"/>
    <xf numFmtId="0" fontId="15" fillId="0" borderId="0" xfId="38" applyFont="1"/>
    <xf numFmtId="0" fontId="5" fillId="0" borderId="0" xfId="38" applyFont="1" applyAlignment="1">
      <alignment horizontal="center"/>
    </xf>
    <xf numFmtId="0" fontId="5" fillId="0" borderId="0" xfId="38" applyFont="1"/>
    <xf numFmtId="0" fontId="44" fillId="0" borderId="0" xfId="38" applyFont="1" applyAlignment="1">
      <alignment horizontal="center" vertical="center"/>
    </xf>
    <xf numFmtId="0" fontId="44" fillId="0" borderId="0" xfId="38" applyFont="1" applyAlignment="1">
      <alignment horizontal="center" vertical="center" wrapText="1"/>
    </xf>
    <xf numFmtId="0" fontId="52" fillId="0" borderId="0" xfId="38" applyFont="1"/>
    <xf numFmtId="10" fontId="16" fillId="0" borderId="0" xfId="38" applyNumberFormat="1" applyFont="1"/>
    <xf numFmtId="41" fontId="4" fillId="0" borderId="0" xfId="38" applyNumberFormat="1" applyFont="1"/>
    <xf numFmtId="0" fontId="8" fillId="0" borderId="0" xfId="38" applyFont="1"/>
    <xf numFmtId="3" fontId="49" fillId="0" borderId="0" xfId="38" applyNumberFormat="1" applyFont="1" applyAlignment="1">
      <alignment horizontal="right"/>
    </xf>
    <xf numFmtId="49" fontId="4" fillId="0" borderId="0" xfId="0" applyNumberFormat="1" applyFont="1"/>
    <xf numFmtId="1" fontId="4" fillId="0" borderId="0" xfId="0" applyNumberFormat="1" applyFont="1"/>
    <xf numFmtId="49" fontId="5" fillId="0" borderId="0" xfId="0" applyNumberFormat="1" applyFont="1"/>
    <xf numFmtId="49" fontId="0" fillId="0" borderId="0" xfId="0" applyNumberFormat="1"/>
    <xf numFmtId="3" fontId="0" fillId="0" borderId="0" xfId="0" applyNumberFormat="1"/>
    <xf numFmtId="3" fontId="43" fillId="0" borderId="0" xfId="58" applyNumberFormat="1" applyFont="1"/>
    <xf numFmtId="49" fontId="12" fillId="0" borderId="0" xfId="0" applyNumberFormat="1" applyFont="1"/>
    <xf numFmtId="0" fontId="44" fillId="0" borderId="12" xfId="0" applyFont="1" applyBorder="1" applyAlignment="1">
      <alignment horizontal="center" vertical="center"/>
    </xf>
    <xf numFmtId="3" fontId="17" fillId="0" borderId="0" xfId="0" applyNumberFormat="1" applyFont="1"/>
    <xf numFmtId="3" fontId="43" fillId="0" borderId="0" xfId="0" applyNumberFormat="1" applyFont="1"/>
    <xf numFmtId="0" fontId="43" fillId="0" borderId="0" xfId="0" applyFont="1"/>
    <xf numFmtId="0" fontId="46" fillId="0" borderId="0" xfId="0" applyFont="1" applyAlignment="1">
      <alignment horizontal="left"/>
    </xf>
    <xf numFmtId="3" fontId="21" fillId="0" borderId="0" xfId="0" applyNumberFormat="1" applyFont="1"/>
    <xf numFmtId="3" fontId="46" fillId="0" borderId="0" xfId="38" applyNumberFormat="1" applyFont="1" applyAlignment="1">
      <alignment horizontal="right"/>
    </xf>
    <xf numFmtId="3" fontId="21" fillId="0" borderId="0" xfId="0" applyNumberFormat="1" applyFont="1" applyAlignment="1">
      <alignment horizontal="right"/>
    </xf>
    <xf numFmtId="0" fontId="44" fillId="0" borderId="13" xfId="0" applyFont="1" applyBorder="1" applyAlignment="1">
      <alignment horizontal="center" vertical="center"/>
    </xf>
    <xf numFmtId="0" fontId="46" fillId="0" borderId="0" xfId="66" applyFont="1" applyAlignment="1">
      <alignment horizontal="left" vertical="top" wrapText="1"/>
    </xf>
    <xf numFmtId="0" fontId="51" fillId="0" borderId="0" xfId="56" applyFont="1" applyAlignment="1">
      <alignment horizontal="center" vertical="center" wrapText="1"/>
    </xf>
    <xf numFmtId="0" fontId="43" fillId="0" borderId="0" xfId="58" applyFont="1" applyAlignment="1">
      <alignment horizontal="left" vertical="top" wrapText="1"/>
    </xf>
    <xf numFmtId="0" fontId="45" fillId="0" borderId="0" xfId="58" applyFont="1" applyAlignment="1">
      <alignment horizontal="left" vertical="top" wrapText="1"/>
    </xf>
    <xf numFmtId="3" fontId="23" fillId="0" borderId="0" xfId="0" applyNumberFormat="1" applyFont="1"/>
    <xf numFmtId="49" fontId="16" fillId="0" borderId="0" xfId="0" applyNumberFormat="1" applyFont="1"/>
    <xf numFmtId="0" fontId="18" fillId="0" borderId="0" xfId="0" applyFont="1"/>
    <xf numFmtId="3" fontId="25" fillId="0" borderId="0" xfId="58" applyNumberFormat="1" applyFont="1"/>
    <xf numFmtId="3" fontId="25" fillId="0" borderId="0" xfId="0" applyNumberFormat="1" applyFont="1"/>
    <xf numFmtId="3" fontId="25" fillId="0" borderId="0" xfId="0" applyNumberFormat="1" applyFont="1" applyAlignment="1">
      <alignment horizontal="right"/>
    </xf>
    <xf numFmtId="0" fontId="44" fillId="0" borderId="14" xfId="0" applyFont="1" applyBorder="1" applyAlignment="1">
      <alignment horizontal="center" vertical="center"/>
    </xf>
    <xf numFmtId="0" fontId="4" fillId="0" borderId="0" xfId="0" applyFont="1" applyAlignment="1">
      <alignment horizontal="center"/>
    </xf>
    <xf numFmtId="0" fontId="15" fillId="0" borderId="0" xfId="0" applyFont="1" applyAlignment="1">
      <alignment horizontal="left" vertical="center"/>
    </xf>
    <xf numFmtId="0" fontId="46" fillId="0" borderId="0" xfId="0" applyFont="1" applyAlignment="1">
      <alignment horizontal="center"/>
    </xf>
    <xf numFmtId="3" fontId="16" fillId="0" borderId="0" xfId="0" applyNumberFormat="1" applyFont="1" applyAlignment="1">
      <alignment horizontal="center"/>
    </xf>
    <xf numFmtId="0" fontId="16" fillId="0" borderId="0" xfId="0" applyFont="1" applyAlignment="1">
      <alignment horizontal="center"/>
    </xf>
    <xf numFmtId="0" fontId="52" fillId="0" borderId="0" xfId="38" applyFont="1" applyAlignment="1">
      <alignment horizontal="center" vertical="center"/>
    </xf>
    <xf numFmtId="0" fontId="53" fillId="0" borderId="0" xfId="38" applyFont="1" applyAlignment="1">
      <alignment horizontal="center" vertical="center"/>
    </xf>
    <xf numFmtId="3" fontId="43" fillId="0" borderId="0" xfId="361" applyNumberFormat="1" applyFont="1"/>
    <xf numFmtId="0" fontId="45" fillId="0" borderId="0" xfId="0" applyFont="1"/>
    <xf numFmtId="0" fontId="16" fillId="0" borderId="0" xfId="0" applyFont="1" applyAlignment="1">
      <alignment horizontal="right"/>
    </xf>
    <xf numFmtId="0" fontId="57" fillId="0" borderId="0" xfId="38" applyFont="1" applyAlignment="1">
      <alignment horizontal="center" vertical="center"/>
    </xf>
    <xf numFmtId="3" fontId="43" fillId="0" borderId="0" xfId="362" applyNumberFormat="1" applyFont="1"/>
    <xf numFmtId="3" fontId="56" fillId="0" borderId="0" xfId="0" applyNumberFormat="1" applyFont="1" applyAlignment="1">
      <alignment horizontal="right"/>
    </xf>
    <xf numFmtId="3" fontId="51" fillId="33" borderId="13" xfId="38" applyNumberFormat="1" applyFont="1" applyFill="1" applyBorder="1" applyAlignment="1">
      <alignment horizontal="center"/>
    </xf>
    <xf numFmtId="0" fontId="0" fillId="33" borderId="0" xfId="0" applyFill="1" applyAlignment="1">
      <alignment horizontal="center"/>
    </xf>
    <xf numFmtId="0" fontId="0" fillId="33" borderId="0" xfId="0" applyFill="1"/>
    <xf numFmtId="3" fontId="51" fillId="33" borderId="15" xfId="38" applyNumberFormat="1" applyFont="1" applyFill="1" applyBorder="1" applyAlignment="1">
      <alignment horizontal="center"/>
    </xf>
    <xf numFmtId="0" fontId="10" fillId="0" borderId="0" xfId="38"/>
    <xf numFmtId="0" fontId="16" fillId="0" borderId="0" xfId="38" applyFont="1" applyAlignment="1">
      <alignment horizontal="left"/>
    </xf>
    <xf numFmtId="0" fontId="61" fillId="0" borderId="0" xfId="38" applyFont="1" applyFill="1" applyAlignment="1">
      <alignment horizontal="center" vertical="center"/>
    </xf>
    <xf numFmtId="3" fontId="43" fillId="0" borderId="0" xfId="58" applyNumberFormat="1" applyFont="1" applyFill="1"/>
    <xf numFmtId="3" fontId="43" fillId="0" borderId="0" xfId="362" applyNumberFormat="1" applyFont="1" applyFill="1"/>
    <xf numFmtId="3" fontId="46" fillId="0" borderId="0" xfId="38" applyNumberFormat="1" applyFont="1" applyFill="1" applyAlignment="1">
      <alignment horizontal="right"/>
    </xf>
    <xf numFmtId="0" fontId="44" fillId="0" borderId="0" xfId="0" applyFont="1" applyFill="1" applyAlignment="1">
      <alignment horizontal="center" vertical="center"/>
    </xf>
    <xf numFmtId="49" fontId="43" fillId="0" borderId="0" xfId="0" applyNumberFormat="1" applyFont="1"/>
    <xf numFmtId="0" fontId="44" fillId="0" borderId="0" xfId="0" applyFont="1" applyBorder="1" applyAlignment="1">
      <alignment horizontal="center" vertical="center"/>
    </xf>
    <xf numFmtId="3" fontId="60" fillId="0" borderId="0" xfId="0" applyNumberFormat="1" applyFont="1" applyAlignment="1">
      <alignment horizontal="right"/>
    </xf>
    <xf numFmtId="0" fontId="58" fillId="0" borderId="13" xfId="0" applyFont="1" applyBorder="1" applyAlignment="1">
      <alignment horizontal="center" vertical="center"/>
    </xf>
    <xf numFmtId="0" fontId="62" fillId="0" borderId="0" xfId="0" applyFont="1" applyBorder="1" applyAlignment="1">
      <alignment horizontal="center" vertical="center"/>
    </xf>
    <xf numFmtId="3" fontId="46" fillId="0" borderId="0" xfId="0" applyNumberFormat="1" applyFont="1" applyAlignment="1">
      <alignment horizontal="center"/>
    </xf>
    <xf numFmtId="3" fontId="43" fillId="0" borderId="0" xfId="58" applyNumberFormat="1" applyFont="1" applyAlignment="1">
      <alignment horizontal="center"/>
    </xf>
  </cellXfs>
  <cellStyles count="386">
    <cellStyle name="20% - Accent1" xfId="1" builtinId="30" customBuiltin="1"/>
    <cellStyle name="20% - Accent1 2" xfId="366" xr:uid="{00000000-0005-0000-0000-000001000000}"/>
    <cellStyle name="20% - Accent2" xfId="2" builtinId="34" customBuiltin="1"/>
    <cellStyle name="20% - Accent2 2" xfId="368" xr:uid="{00000000-0005-0000-0000-000003000000}"/>
    <cellStyle name="20% - Accent3" xfId="3" builtinId="38" customBuiltin="1"/>
    <cellStyle name="20% - Accent3 2" xfId="370" xr:uid="{00000000-0005-0000-0000-000005000000}"/>
    <cellStyle name="20% - Accent4" xfId="4" builtinId="42" customBuiltin="1"/>
    <cellStyle name="20% - Accent4 2" xfId="372" xr:uid="{00000000-0005-0000-0000-000007000000}"/>
    <cellStyle name="20% - Accent5" xfId="5" builtinId="46" customBuiltin="1"/>
    <cellStyle name="20% - Accent5 2" xfId="374" xr:uid="{00000000-0005-0000-0000-000009000000}"/>
    <cellStyle name="20% - Accent6" xfId="6" builtinId="50" customBuiltin="1"/>
    <cellStyle name="20% - Accent6 2" xfId="376" xr:uid="{00000000-0005-0000-0000-00000B000000}"/>
    <cellStyle name="40% - Accent1" xfId="7" builtinId="31" customBuiltin="1"/>
    <cellStyle name="40% - Accent1 2" xfId="367" xr:uid="{00000000-0005-0000-0000-00000D000000}"/>
    <cellStyle name="40% - Accent2" xfId="8" builtinId="35" customBuiltin="1"/>
    <cellStyle name="40% - Accent2 2" xfId="369" xr:uid="{00000000-0005-0000-0000-00000F000000}"/>
    <cellStyle name="40% - Accent3" xfId="9" builtinId="39" customBuiltin="1"/>
    <cellStyle name="40% - Accent3 2" xfId="371" xr:uid="{00000000-0005-0000-0000-000011000000}"/>
    <cellStyle name="40% - Accent4" xfId="10" builtinId="43" customBuiltin="1"/>
    <cellStyle name="40% - Accent4 2" xfId="373" xr:uid="{00000000-0005-0000-0000-000013000000}"/>
    <cellStyle name="40% - Accent5" xfId="11" builtinId="47" customBuiltin="1"/>
    <cellStyle name="40% - Accent5 2" xfId="375" xr:uid="{00000000-0005-0000-0000-000015000000}"/>
    <cellStyle name="40% - Accent6" xfId="12" builtinId="51" customBuiltin="1"/>
    <cellStyle name="40% - Accent6 2" xfId="377"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4"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2E000000}"/>
    <cellStyle name="Input" xfId="35" builtinId="20" customBuiltin="1"/>
    <cellStyle name="Linked Cell" xfId="36" builtinId="24" customBuiltin="1"/>
    <cellStyle name="Neutral" xfId="37" builtinId="28" customBuiltin="1"/>
    <cellStyle name="Normal" xfId="0" builtinId="0"/>
    <cellStyle name="Normal 10" xfId="38" xr:uid="{00000000-0005-0000-0000-000033000000}"/>
    <cellStyle name="Normal 10 2" xfId="39" xr:uid="{00000000-0005-0000-0000-000034000000}"/>
    <cellStyle name="Normal 10 2 2" xfId="40" xr:uid="{00000000-0005-0000-0000-000035000000}"/>
    <cellStyle name="Normal 10 3" xfId="41" xr:uid="{00000000-0005-0000-0000-000036000000}"/>
    <cellStyle name="Normal 11" xfId="42" xr:uid="{00000000-0005-0000-0000-000037000000}"/>
    <cellStyle name="Normal 11 2" xfId="43" xr:uid="{00000000-0005-0000-0000-000038000000}"/>
    <cellStyle name="Normal 11 3" xfId="44" xr:uid="{00000000-0005-0000-0000-000039000000}"/>
    <cellStyle name="Normal 12" xfId="45" xr:uid="{00000000-0005-0000-0000-00003A000000}"/>
    <cellStyle name="Normal 12 2" xfId="46" xr:uid="{00000000-0005-0000-0000-00003B000000}"/>
    <cellStyle name="Normal 12 2 2" xfId="47" xr:uid="{00000000-0005-0000-0000-00003C000000}"/>
    <cellStyle name="Normal 12 3" xfId="48" xr:uid="{00000000-0005-0000-0000-00003D000000}"/>
    <cellStyle name="Normal 13" xfId="49" xr:uid="{00000000-0005-0000-0000-00003E000000}"/>
    <cellStyle name="Normal 13 2" xfId="50" xr:uid="{00000000-0005-0000-0000-00003F000000}"/>
    <cellStyle name="Normal 13 3" xfId="51" xr:uid="{00000000-0005-0000-0000-000040000000}"/>
    <cellStyle name="Normal 15" xfId="52" xr:uid="{00000000-0005-0000-0000-000041000000}"/>
    <cellStyle name="Normal 15 2" xfId="53" xr:uid="{00000000-0005-0000-0000-000042000000}"/>
    <cellStyle name="Normal 15 2 2" xfId="54" xr:uid="{00000000-0005-0000-0000-000043000000}"/>
    <cellStyle name="Normal 15 3" xfId="55" xr:uid="{00000000-0005-0000-0000-000044000000}"/>
    <cellStyle name="Normal 16" xfId="56" xr:uid="{00000000-0005-0000-0000-000045000000}"/>
    <cellStyle name="Normal 16 2" xfId="57" xr:uid="{00000000-0005-0000-0000-000046000000}"/>
    <cellStyle name="Normal 16 3" xfId="58" xr:uid="{00000000-0005-0000-0000-000047000000}"/>
    <cellStyle name="Normal 16 3 2" xfId="379" xr:uid="{00000000-0005-0000-0000-000048000000}"/>
    <cellStyle name="Normal 16 4" xfId="59" xr:uid="{00000000-0005-0000-0000-000049000000}"/>
    <cellStyle name="Normal 17" xfId="60" xr:uid="{00000000-0005-0000-0000-00004A000000}"/>
    <cellStyle name="Normal 17 2" xfId="61" xr:uid="{00000000-0005-0000-0000-00004B000000}"/>
    <cellStyle name="Normal 18" xfId="62" xr:uid="{00000000-0005-0000-0000-00004C000000}"/>
    <cellStyle name="Normal 18 2" xfId="63" xr:uid="{00000000-0005-0000-0000-00004D000000}"/>
    <cellStyle name="Normal 19" xfId="64" xr:uid="{00000000-0005-0000-0000-00004E000000}"/>
    <cellStyle name="Normal 19 2" xfId="65" xr:uid="{00000000-0005-0000-0000-00004F000000}"/>
    <cellStyle name="Normal 2" xfId="361" xr:uid="{00000000-0005-0000-0000-000050000000}"/>
    <cellStyle name="Normal 2 10" xfId="66" xr:uid="{00000000-0005-0000-0000-000051000000}"/>
    <cellStyle name="Normal 2 10 2" xfId="67" xr:uid="{00000000-0005-0000-0000-000052000000}"/>
    <cellStyle name="Normal 2 100" xfId="68" xr:uid="{00000000-0005-0000-0000-000053000000}"/>
    <cellStyle name="Normal 2 101" xfId="69" xr:uid="{00000000-0005-0000-0000-000054000000}"/>
    <cellStyle name="Normal 2 102" xfId="70" xr:uid="{00000000-0005-0000-0000-000055000000}"/>
    <cellStyle name="Normal 2 103" xfId="71" xr:uid="{00000000-0005-0000-0000-000056000000}"/>
    <cellStyle name="Normal 2 104" xfId="72" xr:uid="{00000000-0005-0000-0000-000057000000}"/>
    <cellStyle name="Normal 2 105" xfId="73" xr:uid="{00000000-0005-0000-0000-000058000000}"/>
    <cellStyle name="Normal 2 106" xfId="74" xr:uid="{00000000-0005-0000-0000-000059000000}"/>
    <cellStyle name="Normal 2 106 2" xfId="75" xr:uid="{00000000-0005-0000-0000-00005A000000}"/>
    <cellStyle name="Normal 2 107" xfId="76" xr:uid="{00000000-0005-0000-0000-00005B000000}"/>
    <cellStyle name="Normal 2 107 2" xfId="77" xr:uid="{00000000-0005-0000-0000-00005C000000}"/>
    <cellStyle name="Normal 2 108" xfId="78" xr:uid="{00000000-0005-0000-0000-00005D000000}"/>
    <cellStyle name="Normal 2 108 2" xfId="79" xr:uid="{00000000-0005-0000-0000-00005E000000}"/>
    <cellStyle name="Normal 2 109" xfId="385" xr:uid="{00000000-0005-0000-0000-00005F000000}"/>
    <cellStyle name="Normal 2 11" xfId="80" xr:uid="{00000000-0005-0000-0000-000060000000}"/>
    <cellStyle name="Normal 2 11 2" xfId="81" xr:uid="{00000000-0005-0000-0000-000061000000}"/>
    <cellStyle name="Normal 2 11 2 2" xfId="82" xr:uid="{00000000-0005-0000-0000-000062000000}"/>
    <cellStyle name="Normal 2 12" xfId="83" xr:uid="{00000000-0005-0000-0000-000063000000}"/>
    <cellStyle name="Normal 2 12 2" xfId="84" xr:uid="{00000000-0005-0000-0000-000064000000}"/>
    <cellStyle name="Normal 2 13" xfId="85" xr:uid="{00000000-0005-0000-0000-000065000000}"/>
    <cellStyle name="Normal 2 14" xfId="86" xr:uid="{00000000-0005-0000-0000-000066000000}"/>
    <cellStyle name="Normal 2 15" xfId="87" xr:uid="{00000000-0005-0000-0000-000067000000}"/>
    <cellStyle name="Normal 2 16" xfId="88" xr:uid="{00000000-0005-0000-0000-000068000000}"/>
    <cellStyle name="Normal 2 17" xfId="89" xr:uid="{00000000-0005-0000-0000-000069000000}"/>
    <cellStyle name="Normal 2 18" xfId="90" xr:uid="{00000000-0005-0000-0000-00006A000000}"/>
    <cellStyle name="Normal 2 19" xfId="91" xr:uid="{00000000-0005-0000-0000-00006B000000}"/>
    <cellStyle name="Normal 2 2" xfId="92" xr:uid="{00000000-0005-0000-0000-00006C000000}"/>
    <cellStyle name="Normal 2 2 2" xfId="93" xr:uid="{00000000-0005-0000-0000-00006D000000}"/>
    <cellStyle name="Normal 2 20" xfId="94" xr:uid="{00000000-0005-0000-0000-00006E000000}"/>
    <cellStyle name="Normal 2 21" xfId="95" xr:uid="{00000000-0005-0000-0000-00006F000000}"/>
    <cellStyle name="Normal 2 22" xfId="96" xr:uid="{00000000-0005-0000-0000-000070000000}"/>
    <cellStyle name="Normal 2 23" xfId="97" xr:uid="{00000000-0005-0000-0000-000071000000}"/>
    <cellStyle name="Normal 2 24" xfId="98" xr:uid="{00000000-0005-0000-0000-000072000000}"/>
    <cellStyle name="Normal 2 25" xfId="99" xr:uid="{00000000-0005-0000-0000-000073000000}"/>
    <cellStyle name="Normal 2 26" xfId="100" xr:uid="{00000000-0005-0000-0000-000074000000}"/>
    <cellStyle name="Normal 2 27" xfId="101" xr:uid="{00000000-0005-0000-0000-000075000000}"/>
    <cellStyle name="Normal 2 28" xfId="102" xr:uid="{00000000-0005-0000-0000-000076000000}"/>
    <cellStyle name="Normal 2 29" xfId="103" xr:uid="{00000000-0005-0000-0000-000077000000}"/>
    <cellStyle name="Normal 2 3" xfId="104" xr:uid="{00000000-0005-0000-0000-000078000000}"/>
    <cellStyle name="Normal 2 3 2" xfId="105" xr:uid="{00000000-0005-0000-0000-000079000000}"/>
    <cellStyle name="Normal 2 30" xfId="106" xr:uid="{00000000-0005-0000-0000-00007A000000}"/>
    <cellStyle name="Normal 2 31" xfId="107" xr:uid="{00000000-0005-0000-0000-00007B000000}"/>
    <cellStyle name="Normal 2 32" xfId="108" xr:uid="{00000000-0005-0000-0000-00007C000000}"/>
    <cellStyle name="Normal 2 33" xfId="109" xr:uid="{00000000-0005-0000-0000-00007D000000}"/>
    <cellStyle name="Normal 2 34" xfId="110" xr:uid="{00000000-0005-0000-0000-00007E000000}"/>
    <cellStyle name="Normal 2 35" xfId="111" xr:uid="{00000000-0005-0000-0000-00007F000000}"/>
    <cellStyle name="Normal 2 36" xfId="112" xr:uid="{00000000-0005-0000-0000-000080000000}"/>
    <cellStyle name="Normal 2 37" xfId="113" xr:uid="{00000000-0005-0000-0000-000081000000}"/>
    <cellStyle name="Normal 2 38" xfId="114" xr:uid="{00000000-0005-0000-0000-000082000000}"/>
    <cellStyle name="Normal 2 39" xfId="115" xr:uid="{00000000-0005-0000-0000-000083000000}"/>
    <cellStyle name="Normal 2 4" xfId="116" xr:uid="{00000000-0005-0000-0000-000084000000}"/>
    <cellStyle name="Normal 2 4 2" xfId="117" xr:uid="{00000000-0005-0000-0000-000085000000}"/>
    <cellStyle name="Normal 2 4 3" xfId="118" xr:uid="{00000000-0005-0000-0000-000086000000}"/>
    <cellStyle name="Normal 2 40" xfId="119" xr:uid="{00000000-0005-0000-0000-000087000000}"/>
    <cellStyle name="Normal 2 41" xfId="120" xr:uid="{00000000-0005-0000-0000-000088000000}"/>
    <cellStyle name="Normal 2 42" xfId="121" xr:uid="{00000000-0005-0000-0000-000089000000}"/>
    <cellStyle name="Normal 2 43" xfId="122" xr:uid="{00000000-0005-0000-0000-00008A000000}"/>
    <cellStyle name="Normal 2 44" xfId="123" xr:uid="{00000000-0005-0000-0000-00008B000000}"/>
    <cellStyle name="Normal 2 45" xfId="124" xr:uid="{00000000-0005-0000-0000-00008C000000}"/>
    <cellStyle name="Normal 2 46" xfId="125" xr:uid="{00000000-0005-0000-0000-00008D000000}"/>
    <cellStyle name="Normal 2 47" xfId="126" xr:uid="{00000000-0005-0000-0000-00008E000000}"/>
    <cellStyle name="Normal 2 48" xfId="127" xr:uid="{00000000-0005-0000-0000-00008F000000}"/>
    <cellStyle name="Normal 2 49" xfId="128" xr:uid="{00000000-0005-0000-0000-000090000000}"/>
    <cellStyle name="Normal 2 5" xfId="129" xr:uid="{00000000-0005-0000-0000-000091000000}"/>
    <cellStyle name="Normal 2 5 2" xfId="130" xr:uid="{00000000-0005-0000-0000-000092000000}"/>
    <cellStyle name="Normal 2 50" xfId="131" xr:uid="{00000000-0005-0000-0000-000093000000}"/>
    <cellStyle name="Normal 2 51" xfId="132" xr:uid="{00000000-0005-0000-0000-000094000000}"/>
    <cellStyle name="Normal 2 52" xfId="133" xr:uid="{00000000-0005-0000-0000-000095000000}"/>
    <cellStyle name="Normal 2 53" xfId="134" xr:uid="{00000000-0005-0000-0000-000096000000}"/>
    <cellStyle name="Normal 2 54" xfId="135" xr:uid="{00000000-0005-0000-0000-000097000000}"/>
    <cellStyle name="Normal 2 55" xfId="136" xr:uid="{00000000-0005-0000-0000-000098000000}"/>
    <cellStyle name="Normal 2 56" xfId="137" xr:uid="{00000000-0005-0000-0000-000099000000}"/>
    <cellStyle name="Normal 2 57" xfId="138" xr:uid="{00000000-0005-0000-0000-00009A000000}"/>
    <cellStyle name="Normal 2 58" xfId="139" xr:uid="{00000000-0005-0000-0000-00009B000000}"/>
    <cellStyle name="Normal 2 59" xfId="140" xr:uid="{00000000-0005-0000-0000-00009C000000}"/>
    <cellStyle name="Normal 2 6" xfId="141" xr:uid="{00000000-0005-0000-0000-00009D000000}"/>
    <cellStyle name="Normal 2 6 2" xfId="142" xr:uid="{00000000-0005-0000-0000-00009E000000}"/>
    <cellStyle name="Normal 2 60" xfId="143" xr:uid="{00000000-0005-0000-0000-00009F000000}"/>
    <cellStyle name="Normal 2 61" xfId="144" xr:uid="{00000000-0005-0000-0000-0000A0000000}"/>
    <cellStyle name="Normal 2 62" xfId="145" xr:uid="{00000000-0005-0000-0000-0000A1000000}"/>
    <cellStyle name="Normal 2 63" xfId="146" xr:uid="{00000000-0005-0000-0000-0000A2000000}"/>
    <cellStyle name="Normal 2 64" xfId="147" xr:uid="{00000000-0005-0000-0000-0000A3000000}"/>
    <cellStyle name="Normal 2 65" xfId="148" xr:uid="{00000000-0005-0000-0000-0000A4000000}"/>
    <cellStyle name="Normal 2 66" xfId="149" xr:uid="{00000000-0005-0000-0000-0000A5000000}"/>
    <cellStyle name="Normal 2 67" xfId="150" xr:uid="{00000000-0005-0000-0000-0000A6000000}"/>
    <cellStyle name="Normal 2 68" xfId="151" xr:uid="{00000000-0005-0000-0000-0000A7000000}"/>
    <cellStyle name="Normal 2 69" xfId="152" xr:uid="{00000000-0005-0000-0000-0000A8000000}"/>
    <cellStyle name="Normal 2 7" xfId="153" xr:uid="{00000000-0005-0000-0000-0000A9000000}"/>
    <cellStyle name="Normal 2 7 2" xfId="154" xr:uid="{00000000-0005-0000-0000-0000AA000000}"/>
    <cellStyle name="Normal 2 70" xfId="155" xr:uid="{00000000-0005-0000-0000-0000AB000000}"/>
    <cellStyle name="Normal 2 71" xfId="156" xr:uid="{00000000-0005-0000-0000-0000AC000000}"/>
    <cellStyle name="Normal 2 72" xfId="157" xr:uid="{00000000-0005-0000-0000-0000AD000000}"/>
    <cellStyle name="Normal 2 73" xfId="158" xr:uid="{00000000-0005-0000-0000-0000AE000000}"/>
    <cellStyle name="Normal 2 74" xfId="159" xr:uid="{00000000-0005-0000-0000-0000AF000000}"/>
    <cellStyle name="Normal 2 75" xfId="160" xr:uid="{00000000-0005-0000-0000-0000B0000000}"/>
    <cellStyle name="Normal 2 76" xfId="161" xr:uid="{00000000-0005-0000-0000-0000B1000000}"/>
    <cellStyle name="Normal 2 77" xfId="162" xr:uid="{00000000-0005-0000-0000-0000B2000000}"/>
    <cellStyle name="Normal 2 78" xfId="163" xr:uid="{00000000-0005-0000-0000-0000B3000000}"/>
    <cellStyle name="Normal 2 79" xfId="164" xr:uid="{00000000-0005-0000-0000-0000B4000000}"/>
    <cellStyle name="Normal 2 8" xfId="165" xr:uid="{00000000-0005-0000-0000-0000B5000000}"/>
    <cellStyle name="Normal 2 8 2" xfId="166" xr:uid="{00000000-0005-0000-0000-0000B6000000}"/>
    <cellStyle name="Normal 2 80" xfId="167" xr:uid="{00000000-0005-0000-0000-0000B7000000}"/>
    <cellStyle name="Normal 2 81" xfId="168" xr:uid="{00000000-0005-0000-0000-0000B8000000}"/>
    <cellStyle name="Normal 2 82" xfId="169" xr:uid="{00000000-0005-0000-0000-0000B9000000}"/>
    <cellStyle name="Normal 2 83" xfId="170" xr:uid="{00000000-0005-0000-0000-0000BA000000}"/>
    <cellStyle name="Normal 2 84" xfId="171" xr:uid="{00000000-0005-0000-0000-0000BB000000}"/>
    <cellStyle name="Normal 2 85" xfId="172" xr:uid="{00000000-0005-0000-0000-0000BC000000}"/>
    <cellStyle name="Normal 2 86" xfId="173" xr:uid="{00000000-0005-0000-0000-0000BD000000}"/>
    <cellStyle name="Normal 2 87" xfId="174" xr:uid="{00000000-0005-0000-0000-0000BE000000}"/>
    <cellStyle name="Normal 2 88" xfId="175" xr:uid="{00000000-0005-0000-0000-0000BF000000}"/>
    <cellStyle name="Normal 2 89" xfId="176" xr:uid="{00000000-0005-0000-0000-0000C0000000}"/>
    <cellStyle name="Normal 2 9" xfId="177" xr:uid="{00000000-0005-0000-0000-0000C1000000}"/>
    <cellStyle name="Normal 2 9 2" xfId="178" xr:uid="{00000000-0005-0000-0000-0000C2000000}"/>
    <cellStyle name="Normal 2 90" xfId="179" xr:uid="{00000000-0005-0000-0000-0000C3000000}"/>
    <cellStyle name="Normal 2 91" xfId="180" xr:uid="{00000000-0005-0000-0000-0000C4000000}"/>
    <cellStyle name="Normal 2 92" xfId="181" xr:uid="{00000000-0005-0000-0000-0000C5000000}"/>
    <cellStyle name="Normal 2 93" xfId="182" xr:uid="{00000000-0005-0000-0000-0000C6000000}"/>
    <cellStyle name="Normal 2 94" xfId="183" xr:uid="{00000000-0005-0000-0000-0000C7000000}"/>
    <cellStyle name="Normal 2 95" xfId="184" xr:uid="{00000000-0005-0000-0000-0000C8000000}"/>
    <cellStyle name="Normal 2 96" xfId="185" xr:uid="{00000000-0005-0000-0000-0000C9000000}"/>
    <cellStyle name="Normal 2 97" xfId="186" xr:uid="{00000000-0005-0000-0000-0000CA000000}"/>
    <cellStyle name="Normal 2 98" xfId="187" xr:uid="{00000000-0005-0000-0000-0000CB000000}"/>
    <cellStyle name="Normal 2 99" xfId="188" xr:uid="{00000000-0005-0000-0000-0000CC000000}"/>
    <cellStyle name="Normal 21" xfId="189" xr:uid="{00000000-0005-0000-0000-0000CD000000}"/>
    <cellStyle name="Normal 21 2" xfId="190" xr:uid="{00000000-0005-0000-0000-0000CE000000}"/>
    <cellStyle name="Normal 22" xfId="191" xr:uid="{00000000-0005-0000-0000-0000CF000000}"/>
    <cellStyle name="Normal 22 2" xfId="192" xr:uid="{00000000-0005-0000-0000-0000D0000000}"/>
    <cellStyle name="Normal 23" xfId="193" xr:uid="{00000000-0005-0000-0000-0000D1000000}"/>
    <cellStyle name="Normal 23 2" xfId="194" xr:uid="{00000000-0005-0000-0000-0000D2000000}"/>
    <cellStyle name="Normal 24" xfId="195" xr:uid="{00000000-0005-0000-0000-0000D3000000}"/>
    <cellStyle name="Normal 24 2" xfId="196" xr:uid="{00000000-0005-0000-0000-0000D4000000}"/>
    <cellStyle name="Normal 25" xfId="197" xr:uid="{00000000-0005-0000-0000-0000D5000000}"/>
    <cellStyle name="Normal 25 2" xfId="198" xr:uid="{00000000-0005-0000-0000-0000D6000000}"/>
    <cellStyle name="Normal 26" xfId="199" xr:uid="{00000000-0005-0000-0000-0000D7000000}"/>
    <cellStyle name="Normal 26 2" xfId="200" xr:uid="{00000000-0005-0000-0000-0000D8000000}"/>
    <cellStyle name="Normal 27" xfId="201" xr:uid="{00000000-0005-0000-0000-0000D9000000}"/>
    <cellStyle name="Normal 27 2" xfId="202" xr:uid="{00000000-0005-0000-0000-0000DA000000}"/>
    <cellStyle name="Normal 28" xfId="203" xr:uid="{00000000-0005-0000-0000-0000DB000000}"/>
    <cellStyle name="Normal 28 2" xfId="204" xr:uid="{00000000-0005-0000-0000-0000DC000000}"/>
    <cellStyle name="Normal 29" xfId="205" xr:uid="{00000000-0005-0000-0000-0000DD000000}"/>
    <cellStyle name="Normal 29 2" xfId="206" xr:uid="{00000000-0005-0000-0000-0000DE000000}"/>
    <cellStyle name="Normal 29 3" xfId="207" xr:uid="{00000000-0005-0000-0000-0000DF000000}"/>
    <cellStyle name="Normal 3" xfId="362" xr:uid="{00000000-0005-0000-0000-0000E0000000}"/>
    <cellStyle name="Normal 3 10" xfId="208" xr:uid="{00000000-0005-0000-0000-0000E1000000}"/>
    <cellStyle name="Normal 3 11" xfId="209" xr:uid="{00000000-0005-0000-0000-0000E2000000}"/>
    <cellStyle name="Normal 3 12" xfId="210" xr:uid="{00000000-0005-0000-0000-0000E3000000}"/>
    <cellStyle name="Normal 3 13" xfId="211" xr:uid="{00000000-0005-0000-0000-0000E4000000}"/>
    <cellStyle name="Normal 3 14" xfId="212" xr:uid="{00000000-0005-0000-0000-0000E5000000}"/>
    <cellStyle name="Normal 3 15" xfId="213" xr:uid="{00000000-0005-0000-0000-0000E6000000}"/>
    <cellStyle name="Normal 3 16" xfId="214" xr:uid="{00000000-0005-0000-0000-0000E7000000}"/>
    <cellStyle name="Normal 3 17" xfId="215" xr:uid="{00000000-0005-0000-0000-0000E8000000}"/>
    <cellStyle name="Normal 3 18" xfId="216" xr:uid="{00000000-0005-0000-0000-0000E9000000}"/>
    <cellStyle name="Normal 3 19" xfId="217" xr:uid="{00000000-0005-0000-0000-0000EA000000}"/>
    <cellStyle name="Normal 3 2" xfId="218" xr:uid="{00000000-0005-0000-0000-0000EB000000}"/>
    <cellStyle name="Normal 3 20" xfId="219" xr:uid="{00000000-0005-0000-0000-0000EC000000}"/>
    <cellStyle name="Normal 3 21" xfId="220" xr:uid="{00000000-0005-0000-0000-0000ED000000}"/>
    <cellStyle name="Normal 3 22" xfId="221" xr:uid="{00000000-0005-0000-0000-0000EE000000}"/>
    <cellStyle name="Normal 3 23" xfId="222" xr:uid="{00000000-0005-0000-0000-0000EF000000}"/>
    <cellStyle name="Normal 3 24" xfId="223" xr:uid="{00000000-0005-0000-0000-0000F0000000}"/>
    <cellStyle name="Normal 3 25" xfId="224" xr:uid="{00000000-0005-0000-0000-0000F1000000}"/>
    <cellStyle name="Normal 3 26" xfId="225" xr:uid="{00000000-0005-0000-0000-0000F2000000}"/>
    <cellStyle name="Normal 3 27" xfId="226" xr:uid="{00000000-0005-0000-0000-0000F3000000}"/>
    <cellStyle name="Normal 3 28" xfId="227" xr:uid="{00000000-0005-0000-0000-0000F4000000}"/>
    <cellStyle name="Normal 3 3" xfId="228" xr:uid="{00000000-0005-0000-0000-0000F5000000}"/>
    <cellStyle name="Normal 3 4" xfId="229" xr:uid="{00000000-0005-0000-0000-0000F6000000}"/>
    <cellStyle name="Normal 3 5" xfId="230" xr:uid="{00000000-0005-0000-0000-0000F7000000}"/>
    <cellStyle name="Normal 3 6" xfId="231" xr:uid="{00000000-0005-0000-0000-0000F8000000}"/>
    <cellStyle name="Normal 3 7" xfId="232" xr:uid="{00000000-0005-0000-0000-0000F9000000}"/>
    <cellStyle name="Normal 3 8" xfId="233" xr:uid="{00000000-0005-0000-0000-0000FA000000}"/>
    <cellStyle name="Normal 3 9" xfId="234" xr:uid="{00000000-0005-0000-0000-0000FB000000}"/>
    <cellStyle name="Normal 30" xfId="235" xr:uid="{00000000-0005-0000-0000-0000FC000000}"/>
    <cellStyle name="Normal 30 2" xfId="380" xr:uid="{00000000-0005-0000-0000-0000FD000000}"/>
    <cellStyle name="Normal 31" xfId="236" xr:uid="{00000000-0005-0000-0000-0000FE000000}"/>
    <cellStyle name="Normal 31 2" xfId="381" xr:uid="{00000000-0005-0000-0000-0000FF000000}"/>
    <cellStyle name="Normal 32" xfId="237" xr:uid="{00000000-0005-0000-0000-000000010000}"/>
    <cellStyle name="Normal 33" xfId="238" xr:uid="{00000000-0005-0000-0000-000001010000}"/>
    <cellStyle name="Normal 34" xfId="239" xr:uid="{00000000-0005-0000-0000-000002010000}"/>
    <cellStyle name="Normal 34 2" xfId="240" xr:uid="{00000000-0005-0000-0000-000003010000}"/>
    <cellStyle name="Normal 35" xfId="241" xr:uid="{00000000-0005-0000-0000-000004010000}"/>
    <cellStyle name="Normal 35 2" xfId="242" xr:uid="{00000000-0005-0000-0000-000005010000}"/>
    <cellStyle name="Normal 36" xfId="243" xr:uid="{00000000-0005-0000-0000-000006010000}"/>
    <cellStyle name="Normal 36 2" xfId="244" xr:uid="{00000000-0005-0000-0000-000007010000}"/>
    <cellStyle name="Normal 37" xfId="245" xr:uid="{00000000-0005-0000-0000-000008010000}"/>
    <cellStyle name="Normal 37 2" xfId="246" xr:uid="{00000000-0005-0000-0000-000009010000}"/>
    <cellStyle name="Normal 38" xfId="247" xr:uid="{00000000-0005-0000-0000-00000A010000}"/>
    <cellStyle name="Normal 38 2" xfId="248" xr:uid="{00000000-0005-0000-0000-00000B010000}"/>
    <cellStyle name="Normal 39" xfId="249" xr:uid="{00000000-0005-0000-0000-00000C010000}"/>
    <cellStyle name="Normal 39 2" xfId="250" xr:uid="{00000000-0005-0000-0000-00000D010000}"/>
    <cellStyle name="Normal 4" xfId="378" xr:uid="{00000000-0005-0000-0000-00000E010000}"/>
    <cellStyle name="Normal 4 2" xfId="251" xr:uid="{00000000-0005-0000-0000-00000F010000}"/>
    <cellStyle name="Normal 4 3" xfId="252" xr:uid="{00000000-0005-0000-0000-000010010000}"/>
    <cellStyle name="Normal 4 4" xfId="253" xr:uid="{00000000-0005-0000-0000-000011010000}"/>
    <cellStyle name="Normal 40" xfId="254" xr:uid="{00000000-0005-0000-0000-000012010000}"/>
    <cellStyle name="Normal 40 2" xfId="255" xr:uid="{00000000-0005-0000-0000-000013010000}"/>
    <cellStyle name="Normal 41" xfId="256" xr:uid="{00000000-0005-0000-0000-000014010000}"/>
    <cellStyle name="Normal 41 2" xfId="257" xr:uid="{00000000-0005-0000-0000-000015010000}"/>
    <cellStyle name="Normal 42" xfId="258" xr:uid="{00000000-0005-0000-0000-000016010000}"/>
    <cellStyle name="Normal 42 2" xfId="259" xr:uid="{00000000-0005-0000-0000-000017010000}"/>
    <cellStyle name="Normal 43" xfId="260" xr:uid="{00000000-0005-0000-0000-000018010000}"/>
    <cellStyle name="Normal 43 2" xfId="261" xr:uid="{00000000-0005-0000-0000-000019010000}"/>
    <cellStyle name="Normal 44" xfId="262" xr:uid="{00000000-0005-0000-0000-00001A010000}"/>
    <cellStyle name="Normal 44 2" xfId="263" xr:uid="{00000000-0005-0000-0000-00001B010000}"/>
    <cellStyle name="Normal 45" xfId="264" xr:uid="{00000000-0005-0000-0000-00001C010000}"/>
    <cellStyle name="Normal 45 2" xfId="265" xr:uid="{00000000-0005-0000-0000-00001D010000}"/>
    <cellStyle name="Normal 46" xfId="266" xr:uid="{00000000-0005-0000-0000-00001E010000}"/>
    <cellStyle name="Normal 46 2" xfId="267" xr:uid="{00000000-0005-0000-0000-00001F010000}"/>
    <cellStyle name="Normal 47" xfId="268" xr:uid="{00000000-0005-0000-0000-000020010000}"/>
    <cellStyle name="Normal 47 2" xfId="269" xr:uid="{00000000-0005-0000-0000-000021010000}"/>
    <cellStyle name="Normal 48" xfId="270" xr:uid="{00000000-0005-0000-0000-000022010000}"/>
    <cellStyle name="Normal 48 2" xfId="271" xr:uid="{00000000-0005-0000-0000-000023010000}"/>
    <cellStyle name="Normal 49" xfId="272" xr:uid="{00000000-0005-0000-0000-000024010000}"/>
    <cellStyle name="Normal 49 2" xfId="273" xr:uid="{00000000-0005-0000-0000-000025010000}"/>
    <cellStyle name="Normal 5 2" xfId="274" xr:uid="{00000000-0005-0000-0000-000026010000}"/>
    <cellStyle name="Normal 5 2 2" xfId="382" xr:uid="{00000000-0005-0000-0000-000027010000}"/>
    <cellStyle name="Normal 50" xfId="275" xr:uid="{00000000-0005-0000-0000-000028010000}"/>
    <cellStyle name="Normal 50 2" xfId="276" xr:uid="{00000000-0005-0000-0000-000029010000}"/>
    <cellStyle name="Normal 51" xfId="277" xr:uid="{00000000-0005-0000-0000-00002A010000}"/>
    <cellStyle name="Normal 51 2" xfId="278" xr:uid="{00000000-0005-0000-0000-00002B010000}"/>
    <cellStyle name="Normal 52" xfId="279" xr:uid="{00000000-0005-0000-0000-00002C010000}"/>
    <cellStyle name="Normal 52 2" xfId="280" xr:uid="{00000000-0005-0000-0000-00002D010000}"/>
    <cellStyle name="Normal 53" xfId="281" xr:uid="{00000000-0005-0000-0000-00002E010000}"/>
    <cellStyle name="Normal 53 2" xfId="282" xr:uid="{00000000-0005-0000-0000-00002F010000}"/>
    <cellStyle name="Normal 54" xfId="283" xr:uid="{00000000-0005-0000-0000-000030010000}"/>
    <cellStyle name="Normal 54 2" xfId="284" xr:uid="{00000000-0005-0000-0000-000031010000}"/>
    <cellStyle name="Normal 55" xfId="285" xr:uid="{00000000-0005-0000-0000-000032010000}"/>
    <cellStyle name="Normal 55 2" xfId="286" xr:uid="{00000000-0005-0000-0000-000033010000}"/>
    <cellStyle name="Normal 56" xfId="287" xr:uid="{00000000-0005-0000-0000-000034010000}"/>
    <cellStyle name="Normal 56 2" xfId="288" xr:uid="{00000000-0005-0000-0000-000035010000}"/>
    <cellStyle name="Normal 57" xfId="289" xr:uid="{00000000-0005-0000-0000-000036010000}"/>
    <cellStyle name="Normal 57 2" xfId="290" xr:uid="{00000000-0005-0000-0000-000037010000}"/>
    <cellStyle name="Normal 58" xfId="291" xr:uid="{00000000-0005-0000-0000-000038010000}"/>
    <cellStyle name="Normal 58 2" xfId="292" xr:uid="{00000000-0005-0000-0000-000039010000}"/>
    <cellStyle name="Normal 59" xfId="293" xr:uid="{00000000-0005-0000-0000-00003A010000}"/>
    <cellStyle name="Normal 59 2" xfId="294" xr:uid="{00000000-0005-0000-0000-00003B010000}"/>
    <cellStyle name="Normal 6" xfId="295" xr:uid="{00000000-0005-0000-0000-00003C010000}"/>
    <cellStyle name="Normal 6 2" xfId="296" xr:uid="{00000000-0005-0000-0000-00003D010000}"/>
    <cellStyle name="Normal 60" xfId="297" xr:uid="{00000000-0005-0000-0000-00003E010000}"/>
    <cellStyle name="Normal 60 2" xfId="298" xr:uid="{00000000-0005-0000-0000-00003F010000}"/>
    <cellStyle name="Normal 61" xfId="299" xr:uid="{00000000-0005-0000-0000-000040010000}"/>
    <cellStyle name="Normal 61 2" xfId="300" xr:uid="{00000000-0005-0000-0000-000041010000}"/>
    <cellStyle name="Normal 62" xfId="301" xr:uid="{00000000-0005-0000-0000-000042010000}"/>
    <cellStyle name="Normal 62 2" xfId="302" xr:uid="{00000000-0005-0000-0000-000043010000}"/>
    <cellStyle name="Normal 63" xfId="303" xr:uid="{00000000-0005-0000-0000-000044010000}"/>
    <cellStyle name="Normal 63 2" xfId="304" xr:uid="{00000000-0005-0000-0000-000045010000}"/>
    <cellStyle name="Normal 64" xfId="305" xr:uid="{00000000-0005-0000-0000-000046010000}"/>
    <cellStyle name="Normal 64 2" xfId="306" xr:uid="{00000000-0005-0000-0000-000047010000}"/>
    <cellStyle name="Normal 65" xfId="307" xr:uid="{00000000-0005-0000-0000-000048010000}"/>
    <cellStyle name="Normal 65 2" xfId="308" xr:uid="{00000000-0005-0000-0000-000049010000}"/>
    <cellStyle name="Normal 66" xfId="309" xr:uid="{00000000-0005-0000-0000-00004A010000}"/>
    <cellStyle name="Normal 66 2" xfId="310" xr:uid="{00000000-0005-0000-0000-00004B010000}"/>
    <cellStyle name="Normal 67" xfId="311" xr:uid="{00000000-0005-0000-0000-00004C010000}"/>
    <cellStyle name="Normal 67 2" xfId="312" xr:uid="{00000000-0005-0000-0000-00004D010000}"/>
    <cellStyle name="Normal 68" xfId="313" xr:uid="{00000000-0005-0000-0000-00004E010000}"/>
    <cellStyle name="Normal 68 2" xfId="314" xr:uid="{00000000-0005-0000-0000-00004F010000}"/>
    <cellStyle name="Normal 69" xfId="315" xr:uid="{00000000-0005-0000-0000-000050010000}"/>
    <cellStyle name="Normal 69 2" xfId="316" xr:uid="{00000000-0005-0000-0000-000051010000}"/>
    <cellStyle name="Normal 7" xfId="317" xr:uid="{00000000-0005-0000-0000-000052010000}"/>
    <cellStyle name="Normal 7 2" xfId="318" xr:uid="{00000000-0005-0000-0000-000053010000}"/>
    <cellStyle name="Normal 70" xfId="319" xr:uid="{00000000-0005-0000-0000-000054010000}"/>
    <cellStyle name="Normal 70 2" xfId="320" xr:uid="{00000000-0005-0000-0000-000055010000}"/>
    <cellStyle name="Normal 71" xfId="321" xr:uid="{00000000-0005-0000-0000-000056010000}"/>
    <cellStyle name="Normal 71 2" xfId="322" xr:uid="{00000000-0005-0000-0000-000057010000}"/>
    <cellStyle name="Normal 72" xfId="323" xr:uid="{00000000-0005-0000-0000-000058010000}"/>
    <cellStyle name="Normal 72 2" xfId="324" xr:uid="{00000000-0005-0000-0000-000059010000}"/>
    <cellStyle name="Normal 73" xfId="325" xr:uid="{00000000-0005-0000-0000-00005A010000}"/>
    <cellStyle name="Normal 73 2" xfId="326" xr:uid="{00000000-0005-0000-0000-00005B010000}"/>
    <cellStyle name="Normal 74" xfId="327" xr:uid="{00000000-0005-0000-0000-00005C010000}"/>
    <cellStyle name="Normal 74 2" xfId="328" xr:uid="{00000000-0005-0000-0000-00005D010000}"/>
    <cellStyle name="Normal 75" xfId="329" xr:uid="{00000000-0005-0000-0000-00005E010000}"/>
    <cellStyle name="Normal 75 2" xfId="330" xr:uid="{00000000-0005-0000-0000-00005F010000}"/>
    <cellStyle name="Normal 76" xfId="331" xr:uid="{00000000-0005-0000-0000-000060010000}"/>
    <cellStyle name="Normal 76 2" xfId="332" xr:uid="{00000000-0005-0000-0000-000061010000}"/>
    <cellStyle name="Normal 77" xfId="333" xr:uid="{00000000-0005-0000-0000-000062010000}"/>
    <cellStyle name="Normal 77 2" xfId="334" xr:uid="{00000000-0005-0000-0000-000063010000}"/>
    <cellStyle name="Normal 78" xfId="335" xr:uid="{00000000-0005-0000-0000-000064010000}"/>
    <cellStyle name="Normal 78 2" xfId="336" xr:uid="{00000000-0005-0000-0000-000065010000}"/>
    <cellStyle name="Normal 79" xfId="337" xr:uid="{00000000-0005-0000-0000-000066010000}"/>
    <cellStyle name="Normal 79 2" xfId="338" xr:uid="{00000000-0005-0000-0000-000067010000}"/>
    <cellStyle name="Normal 8" xfId="339" xr:uid="{00000000-0005-0000-0000-000068010000}"/>
    <cellStyle name="Normal 8 2" xfId="340" xr:uid="{00000000-0005-0000-0000-000069010000}"/>
    <cellStyle name="Normal 80" xfId="341" xr:uid="{00000000-0005-0000-0000-00006A010000}"/>
    <cellStyle name="Normal 80 2" xfId="342" xr:uid="{00000000-0005-0000-0000-00006B010000}"/>
    <cellStyle name="Normal 81" xfId="343" xr:uid="{00000000-0005-0000-0000-00006C010000}"/>
    <cellStyle name="Normal 81 2" xfId="344" xr:uid="{00000000-0005-0000-0000-00006D010000}"/>
    <cellStyle name="Normal 82" xfId="345" xr:uid="{00000000-0005-0000-0000-00006E010000}"/>
    <cellStyle name="Normal 82 2" xfId="346" xr:uid="{00000000-0005-0000-0000-00006F010000}"/>
    <cellStyle name="Normal 83" xfId="347" xr:uid="{00000000-0005-0000-0000-000070010000}"/>
    <cellStyle name="Normal 83 2" xfId="348" xr:uid="{00000000-0005-0000-0000-000071010000}"/>
    <cellStyle name="Normal 84" xfId="349" xr:uid="{00000000-0005-0000-0000-000072010000}"/>
    <cellStyle name="Normal 84 2" xfId="350" xr:uid="{00000000-0005-0000-0000-000073010000}"/>
    <cellStyle name="Normal 9" xfId="351" xr:uid="{00000000-0005-0000-0000-000074010000}"/>
    <cellStyle name="Normal 9 2" xfId="352" xr:uid="{00000000-0005-0000-0000-000075010000}"/>
    <cellStyle name="Note 2" xfId="353" xr:uid="{00000000-0005-0000-0000-000076010000}"/>
    <cellStyle name="Note 2 2" xfId="383" xr:uid="{00000000-0005-0000-0000-000077010000}"/>
    <cellStyle name="Note 3" xfId="365" xr:uid="{00000000-0005-0000-0000-000078010000}"/>
    <cellStyle name="Output" xfId="354" builtinId="21" customBuiltin="1"/>
    <cellStyle name="Title" xfId="355" builtinId="15" customBuiltin="1"/>
    <cellStyle name="Title 2" xfId="356" xr:uid="{00000000-0005-0000-0000-00007B010000}"/>
    <cellStyle name="Title 3" xfId="357" xr:uid="{00000000-0005-0000-0000-00007C010000}"/>
    <cellStyle name="Title 4" xfId="358" xr:uid="{00000000-0005-0000-0000-00007D010000}"/>
    <cellStyle name="Title 5" xfId="363" xr:uid="{00000000-0005-0000-0000-00007E010000}"/>
    <cellStyle name="Title 6" xfId="384" xr:uid="{00000000-0005-0000-0000-00007F010000}"/>
    <cellStyle name="Total" xfId="359" builtinId="25" customBuiltin="1"/>
    <cellStyle name="Warning Text" xfId="360" builtinId="11" customBuiltin="1"/>
  </cellStyles>
  <dxfs count="100">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numFmt numFmtId="3" formatCode="#,##0"/>
      <fill>
        <patternFill patternType="none">
          <fgColor indexed="64"/>
          <bgColor indexed="65"/>
        </patternFill>
      </fill>
    </dxf>
    <dxf>
      <font>
        <b/>
        <i/>
        <strike val="0"/>
        <condense val="0"/>
        <extend val="0"/>
        <outline val="0"/>
        <shadow val="0"/>
        <u val="none"/>
        <vertAlign val="baseline"/>
        <sz val="10"/>
        <color theme="1"/>
        <name val="Century Gothic"/>
        <scheme val="none"/>
      </font>
      <fill>
        <patternFill patternType="none">
          <fgColor indexed="64"/>
          <bgColor indexed="65"/>
        </patternFill>
      </fill>
      <alignment horizontal="right" vertical="top" textRotation="0" wrapText="1" indent="0" justifyLastLine="0" shrinkToFit="0" readingOrder="0"/>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rgb="FF000000"/>
        <name val="Century Gothic"/>
        <scheme val="none"/>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rgb="FF000000"/>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border diagonalUp="0" diagonalDown="0">
        <left/>
        <right/>
        <top/>
        <bottom style="double">
          <color theme="0"/>
        </bottom>
      </border>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99"/>
      <tableStyleElement type="headerRow" dxfId="98"/>
      <tableStyleElement type="firstRowStripe" dxfId="97"/>
      <tableStyleElement type="secondRowStripe" dxfId="9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628650</xdr:colOff>
      <xdr:row>7</xdr:row>
      <xdr:rowOff>133350</xdr:rowOff>
    </xdr:to>
    <xdr:pic>
      <xdr:nvPicPr>
        <xdr:cNvPr id="3" name="Picture 2" descr="FinCEN Header" title="FinCEN Head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133351</xdr:rowOff>
    </xdr:from>
    <xdr:to>
      <xdr:col>10</xdr:col>
      <xdr:colOff>438149</xdr:colOff>
      <xdr:row>34</xdr:row>
      <xdr:rowOff>38101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562601"/>
          <a:ext cx="8620124" cy="876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511175</xdr:colOff>
      <xdr:row>7</xdr:row>
      <xdr:rowOff>133350</xdr:rowOff>
    </xdr:to>
    <xdr:pic>
      <xdr:nvPicPr>
        <xdr:cNvPr id="3" name="Picture 2" descr="FinCEN Header" title="FinCEN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69850</xdr:rowOff>
    </xdr:from>
    <xdr:to>
      <xdr:col>10</xdr:col>
      <xdr:colOff>704850</xdr:colOff>
      <xdr:row>79</xdr:row>
      <xdr:rowOff>50800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3925550"/>
          <a:ext cx="9791700" cy="80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1504950</xdr:colOff>
      <xdr:row>7</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44</xdr:row>
      <xdr:rowOff>95250</xdr:rowOff>
    </xdr:from>
    <xdr:to>
      <xdr:col>8</xdr:col>
      <xdr:colOff>1028700</xdr:colOff>
      <xdr:row>47</xdr:row>
      <xdr:rowOff>57150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7696200"/>
          <a:ext cx="999172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152400</xdr:rowOff>
    </xdr:from>
    <xdr:to>
      <xdr:col>3</xdr:col>
      <xdr:colOff>1038225</xdr:colOff>
      <xdr:row>118</xdr:row>
      <xdr:rowOff>152400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20335875"/>
          <a:ext cx="82296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643370</xdr:colOff>
      <xdr:row>7</xdr:row>
      <xdr:rowOff>57150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122</xdr:row>
      <xdr:rowOff>85725</xdr:rowOff>
    </xdr:from>
    <xdr:to>
      <xdr:col>9</xdr:col>
      <xdr:colOff>685800</xdr:colOff>
      <xdr:row>132</xdr:row>
      <xdr:rowOff>28575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2793325"/>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b="1">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125</xdr:row>
      <xdr:rowOff>123823</xdr:rowOff>
    </xdr:from>
    <xdr:to>
      <xdr:col>0</xdr:col>
      <xdr:colOff>301627</xdr:colOff>
      <xdr:row>126</xdr:row>
      <xdr:rowOff>149224</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317198"/>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127</xdr:row>
          <xdr:rowOff>47623</xdr:rowOff>
        </xdr:from>
        <xdr:to>
          <xdr:col>0</xdr:col>
          <xdr:colOff>209552</xdr:colOff>
          <xdr:row>128</xdr:row>
          <xdr:rowOff>73023</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179"/>
                </a:ext>
              </a:extLst>
            </xdr:cNvPicPr>
          </xdr:nvPicPr>
          <xdr:blipFill rotWithShape="1">
            <a:blip xmlns:r="http://schemas.openxmlformats.org/officeDocument/2006/relationships" r:embed="rId3"/>
            <a:srcRect t="-1" r="78082" b="-5555"/>
            <a:stretch>
              <a:fillRect/>
            </a:stretch>
          </xdr:blipFill>
          <xdr:spPr bwMode="auto">
            <a:xfrm>
              <a:off x="57152" y="23564848"/>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342900</xdr:colOff>
      <xdr:row>7</xdr:row>
      <xdr:rowOff>133350</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127000</xdr:rowOff>
    </xdr:from>
    <xdr:to>
      <xdr:col>9</xdr:col>
      <xdr:colOff>730250</xdr:colOff>
      <xdr:row>45</xdr:row>
      <xdr:rowOff>19050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607300"/>
          <a:ext cx="9201150" cy="1377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241300</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114301</xdr:rowOff>
    </xdr:from>
    <xdr:to>
      <xdr:col>9</xdr:col>
      <xdr:colOff>736600</xdr:colOff>
      <xdr:row>29</xdr:row>
      <xdr:rowOff>31751</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4705351"/>
          <a:ext cx="108712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248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107950</xdr:rowOff>
    </xdr:from>
    <xdr:to>
      <xdr:col>10</xdr:col>
      <xdr:colOff>6350</xdr:colOff>
      <xdr:row>33</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461000"/>
          <a:ext cx="9144000" cy="889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*Some Suspicious Activity Reports may list a subject (or multiple subjects) with multiple relationships to the financial institution.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4:K27" totalsRowShown="0" headerRowDxfId="95" headerRowCellStyle="Normal 10">
  <tableColumns count="11">
    <tableColumn id="1" xr3:uid="{00000000-0010-0000-0000-000001000000}" name="Month" dataDxfId="94" dataCellStyle="Normal 10"/>
    <tableColumn id="4" xr3:uid="{00000000-0010-0000-0000-000004000000}" name="2014" dataDxfId="93" dataCellStyle="Normal 10"/>
    <tableColumn id="5" xr3:uid="{00000000-0010-0000-0000-000005000000}" name="2015" dataDxfId="92"/>
    <tableColumn id="6" xr3:uid="{00000000-0010-0000-0000-000006000000}" name="2016" dataDxfId="91"/>
    <tableColumn id="7" xr3:uid="{00000000-0010-0000-0000-000007000000}" name="2017" dataDxfId="90"/>
    <tableColumn id="8" xr3:uid="{00000000-0010-0000-0000-000008000000}" name="2018" dataDxfId="89"/>
    <tableColumn id="9" xr3:uid="{00000000-0010-0000-0000-000009000000}" name="2019" dataDxfId="88"/>
    <tableColumn id="10" xr3:uid="{00000000-0010-0000-0000-00000A000000}" name="2020" dataDxfId="87"/>
    <tableColumn id="2" xr3:uid="{00000000-0010-0000-0000-000002000000}" name="2021" dataDxfId="86"/>
    <tableColumn id="3" xr3:uid="{00000000-0010-0000-0000-000003000000}" name="2022" dataDxfId="85"/>
    <tableColumn id="11" xr3:uid="{2069DAA0-AEED-46AD-AB80-4E432D51F80A}" name="2023" dataDxfId="84"/>
  </tableColumns>
  <tableStyleInfo name="TableStyleMedium14" showFirstColumn="0" showLastColumn="0" showRowStripes="1" showColumnStripes="0"/>
  <extLst>
    <ext xmlns:x14="http://schemas.microsoft.com/office/spreadsheetml/2009/9/main" uri="{504A1905-F514-4f6f-8877-14C23A59335A}">
      <x14:table altText="Exhibit 1: Filings by Year &amp; Month from Money Services Business (MSB) Industry" altTextSummary="Filings by Year &amp; Month from Money Services Business (MSB)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4:L74" totalsRowShown="0" headerRowDxfId="83" dataDxfId="82">
  <tableColumns count="12">
    <tableColumn id="1" xr3:uid="{00000000-0010-0000-0100-000001000000}" name="State/Territory" dataDxfId="81"/>
    <tableColumn id="5" xr3:uid="{00000000-0010-0000-0100-000005000000}" name="2014" dataDxfId="80" dataCellStyle="Normal 10"/>
    <tableColumn id="6" xr3:uid="{00000000-0010-0000-0100-000006000000}" name="2015" dataDxfId="79" dataCellStyle="Normal 16 3"/>
    <tableColumn id="7" xr3:uid="{00000000-0010-0000-0100-000007000000}" name="2016" dataDxfId="78" dataCellStyle="Normal 16 3"/>
    <tableColumn id="9" xr3:uid="{00000000-0010-0000-0100-000009000000}" name="2017" dataDxfId="77"/>
    <tableColumn id="10" xr3:uid="{00000000-0010-0000-0100-00000A000000}" name="2018" dataDxfId="76"/>
    <tableColumn id="12" xr3:uid="{00000000-0010-0000-0100-00000C000000}" name="2019" dataDxfId="75" dataCellStyle="Normal 16 3"/>
    <tableColumn id="13" xr3:uid="{00000000-0010-0000-0100-00000D000000}" name="2020" dataDxfId="74"/>
    <tableColumn id="2" xr3:uid="{00000000-0010-0000-0100-000002000000}" name="2021" dataDxfId="73"/>
    <tableColumn id="3" xr3:uid="{00000000-0010-0000-0100-000003000000}" name="2022" dataDxfId="72" dataCellStyle="Normal 2"/>
    <tableColumn id="8" xr3:uid="{0D84EBBF-64FE-4CCC-9463-F41BA237DBDE}" name="2023" dataDxfId="71"/>
    <tableColumn id="4" xr3:uid="{00000000-0010-0000-0100-000004000000}" name="Total" dataDxfId="70">
      <calculatedColumnFormula>SUM(B15:K15)</calculatedColumnFormula>
    </tableColumn>
  </tableColumns>
  <tableStyleInfo name="TableStyleMedium14" showFirstColumn="0" showLastColumn="0" showRowStripes="1" showColumnStripes="0"/>
  <extLst>
    <ext xmlns:x14="http://schemas.microsoft.com/office/spreadsheetml/2009/9/main" uri="{504A1905-F514-4f6f-8877-14C23A59335A}">
      <x14:table altText="Exhibit 2: Filings by States &amp; Territories from Money Services Business (MSB) Industry" altTextSummary="Filings by States &amp; Territories from Money Services Business (MSB)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02000000}" name="Table4" displayName="Table4" ref="A14:D44" totalsRowShown="0" headerRowDxfId="69">
  <sortState xmlns:xlrd2="http://schemas.microsoft.com/office/spreadsheetml/2017/richdata2" ref="A13:D43">
    <sortCondition descending="1" ref="C13:C43"/>
    <sortCondition ref="B13:B43"/>
  </sortState>
  <tableColumns count="4">
    <tableColumn id="1" xr3:uid="{00000000-0010-0000-0200-000001000000}" name="Rank" dataDxfId="68" dataCellStyle="Normal 30"/>
    <tableColumn id="2" xr3:uid="{00000000-0010-0000-0200-000002000000}" name="State/Territory" dataDxfId="67" dataCellStyle="Normal 10"/>
    <tableColumn id="3" xr3:uid="{00000000-0010-0000-0200-000003000000}" name="Filings (Overall)" dataDxfId="66" dataCellStyle="Normal 10 2"/>
    <tableColumn id="4" xr3:uid="{00000000-0010-0000-0200-000004000000}" name="Percentage (Overall)" dataDxfId="65" dataCellStyle="Normal 10"/>
  </tableColumns>
  <tableStyleInfo name="TableStyleMedium14" showFirstColumn="0" showLastColumn="0" showRowStripes="1" showColumnStripes="0"/>
  <extLst>
    <ext xmlns:x14="http://schemas.microsoft.com/office/spreadsheetml/2009/9/main" uri="{504A1905-F514-4f6f-8877-14C23A59335A}">
      <x14:table altText="Exhibit 3: Number of Filings Ranked by States &amp; Territories from Money Services Business (MSB) Industry (Rank 1-30)" altTextSummary="Number of Filings Ranked by States &amp; Territories from Money Services Business (MSB)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03000000}" name="Table5117" displayName="Table5117" ref="F14:I44" totalsRowShown="0" headerRowDxfId="64" dataDxfId="63">
  <sortState xmlns:xlrd2="http://schemas.microsoft.com/office/spreadsheetml/2017/richdata2" ref="F13:I43">
    <sortCondition descending="1" ref="H13:H43"/>
    <sortCondition ref="G13:G43"/>
  </sortState>
  <tableColumns count="4">
    <tableColumn id="1" xr3:uid="{00000000-0010-0000-0300-000001000000}" name="Rank" dataDxfId="62" dataCellStyle="Normal 10 2"/>
    <tableColumn id="2" xr3:uid="{00000000-0010-0000-0300-000002000000}" name="State/Territory" dataDxfId="61" dataCellStyle="Normal 10 2"/>
    <tableColumn id="3" xr3:uid="{00000000-0010-0000-0300-000003000000}" name="Filings (Overall)" dataDxfId="60" dataCellStyle="Normal 10 2"/>
    <tableColumn id="4" xr3:uid="{00000000-0010-0000-0300-000004000000}" name="Percentage (Overall)" dataDxfId="59"/>
  </tableColumns>
  <tableStyleInfo name="TableStyleMedium14" showFirstColumn="0" showLastColumn="0" showRowStripes="1" showColumnStripes="0"/>
  <extLst>
    <ext xmlns:x14="http://schemas.microsoft.com/office/spreadsheetml/2009/9/main" uri="{504A1905-F514-4f6f-8877-14C23A59335A}">
      <x14:table altText="Exhibit 3: Number of Filings Ranked by States &amp; Territories from Money Services Business (MSB) Industry (Rank 31-60)" altTextSummary="Exhibit 3: Number of Filings Ranked by States &amp; Territories from Money Services Business (MSB) Industry (Rank 31-60)"/>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4:D111" totalsRowShown="0" headerRowDxfId="58" dataDxfId="57">
  <tableColumns count="4">
    <tableColumn id="1" xr3:uid="{00000000-0010-0000-0400-000001000000}" name="Rank" dataDxfId="56"/>
    <tableColumn id="2" xr3:uid="{00000000-0010-0000-0400-000002000000}" name="Suspicious Activity Category" dataDxfId="55" dataCellStyle="Normal 16 3"/>
    <tableColumn id="3" xr3:uid="{00000000-0010-0000-0400-000003000000}" name="Filings (Overall)" dataDxfId="54"/>
    <tableColumn id="4" xr3:uid="{00000000-0010-0000-0400-000004000000}" name="Percentage (Overall)" dataDxfId="53" dataCellStyle="Normal 10"/>
  </tableColumns>
  <tableStyleInfo name="TableStyleMedium14" showFirstColumn="0" showLastColumn="0" showRowStripes="1" showColumnStripes="0"/>
  <extLst>
    <ext xmlns:x14="http://schemas.microsoft.com/office/spreadsheetml/2009/9/main" uri="{504A1905-F514-4f6f-8877-14C23A59335A}">
      <x14:table altText="Exhibit 4: Number of Filings by Type of Suspicious Activity from Money Services Business (MSB) Industry" altTextSummary="Number of Filings by Type of Suspicious Activity from Money Services Business (MSB)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13:L122" totalsRowShown="0" headerRowDxfId="52" dataDxfId="51">
  <tableColumns count="12">
    <tableColumn id="1" xr3:uid="{00000000-0010-0000-0500-000001000000}" name="Suspicious Activity Category" dataDxfId="50"/>
    <tableColumn id="2" xr3:uid="{00000000-0010-0000-0500-000002000000}" name="Suspicious Activity Type" dataDxfId="49" dataCellStyle="Normal 16"/>
    <tableColumn id="5" xr3:uid="{00000000-0010-0000-0500-000005000000}" name="2014" dataDxfId="48"/>
    <tableColumn id="6" xr3:uid="{00000000-0010-0000-0500-000006000000}" name="2015" dataDxfId="47"/>
    <tableColumn id="7" xr3:uid="{00000000-0010-0000-0500-000007000000}" name="2016" dataDxfId="46"/>
    <tableColumn id="8" xr3:uid="{00000000-0010-0000-0500-000008000000}" name="2017" dataDxfId="45"/>
    <tableColumn id="9" xr3:uid="{00000000-0010-0000-0500-000009000000}" name="2018" dataDxfId="44"/>
    <tableColumn id="10" xr3:uid="{00000000-0010-0000-0500-00000A000000}" name="2019" dataDxfId="43"/>
    <tableColumn id="11" xr3:uid="{00000000-0010-0000-0500-00000B000000}" name="2020" dataDxfId="42"/>
    <tableColumn id="3" xr3:uid="{00000000-0010-0000-0500-000003000000}" name="2021" dataDxfId="41"/>
    <tableColumn id="4" xr3:uid="{00000000-0010-0000-0500-000004000000}" name="2022" dataDxfId="40"/>
    <tableColumn id="12" xr3:uid="{B1E2191B-D3FD-4B30-9361-3C9CEE4017C7}" name="2023" dataDxfId="39"/>
  </tableColumns>
  <tableStyleInfo name="TableStyleMedium14" showFirstColumn="0" showLastColumn="0" showRowStripes="1" showColumnStripes="0"/>
  <extLst>
    <ext xmlns:x14="http://schemas.microsoft.com/office/spreadsheetml/2009/9/main" uri="{504A1905-F514-4f6f-8877-14C23A59335A}">
      <x14:table altText="Exhibit 5: Number of Filings by Type of Suspicious Activity from Money Services Business (MSB) Industry" altTextSummary="Number of Filings by Type of Suspicious Activity from Money Services Business (MSB) Industry,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A14:K36" totalsRowShown="0" headerRowDxfId="38" dataDxfId="37">
  <sortState xmlns:xlrd2="http://schemas.microsoft.com/office/spreadsheetml/2017/richdata2" ref="A15:I36">
    <sortCondition ref="A15:A36"/>
  </sortState>
  <tableColumns count="11">
    <tableColumn id="1" xr3:uid="{00000000-0010-0000-0600-000001000000}" name="Product Type" dataDxfId="36"/>
    <tableColumn id="4" xr3:uid="{00000000-0010-0000-0600-000004000000}" name="2014" dataDxfId="35"/>
    <tableColumn id="5" xr3:uid="{00000000-0010-0000-0600-000005000000}" name="2015" dataDxfId="34"/>
    <tableColumn id="7" xr3:uid="{00000000-0010-0000-0600-000007000000}" name="2016" dataDxfId="33"/>
    <tableColumn id="8" xr3:uid="{00000000-0010-0000-0600-000008000000}" name="2017" dataDxfId="32"/>
    <tableColumn id="9" xr3:uid="{00000000-0010-0000-0600-000009000000}" name="2018" dataDxfId="31"/>
    <tableColumn id="10" xr3:uid="{00000000-0010-0000-0600-00000A000000}" name="2019" dataDxfId="30"/>
    <tableColumn id="11" xr3:uid="{00000000-0010-0000-0600-00000B000000}" name="2020" dataDxfId="29"/>
    <tableColumn id="2" xr3:uid="{00000000-0010-0000-0600-000002000000}" name="2021" dataDxfId="28"/>
    <tableColumn id="3" xr3:uid="{00000000-0010-0000-0600-000003000000}" name="2022" dataDxfId="27"/>
    <tableColumn id="6" xr3:uid="{8F802562-09B3-4054-AEFB-1DF83C4A4975}" name="2023" dataDxfId="26"/>
  </tableColumns>
  <tableStyleInfo name="TableStyleMedium14" showFirstColumn="0" showLastColumn="0" showRowStripes="1" showColumnStripes="0"/>
  <extLst>
    <ext xmlns:x14="http://schemas.microsoft.com/office/spreadsheetml/2009/9/main" uri="{504A1905-F514-4f6f-8877-14C23A59335A}">
      <x14:table altText="Exhibit 6: Number of Filings by Product Type(s) involved in the Suspicious Activity from Money Service Business (MSB) Industry" altTextSummary="Number of Filings by Product Type(s) involved in the Suspicious Activity from Money Service Business (MSB) Industr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A14:K24" totalsRowShown="0" headerRowDxfId="25" dataDxfId="24">
  <sortState xmlns:xlrd2="http://schemas.microsoft.com/office/spreadsheetml/2017/richdata2" ref="A15:I24">
    <sortCondition ref="A15:A24"/>
  </sortState>
  <tableColumns count="11">
    <tableColumn id="1" xr3:uid="{00000000-0010-0000-0700-000001000000}" name="Type of Instrument Type(s)/Payment Mechanism(s)" dataDxfId="23"/>
    <tableColumn id="4" xr3:uid="{00000000-0010-0000-0700-000004000000}" name="2014" dataDxfId="22"/>
    <tableColumn id="5" xr3:uid="{00000000-0010-0000-0700-000005000000}" name="2015" dataDxfId="21"/>
    <tableColumn id="6" xr3:uid="{00000000-0010-0000-0700-000006000000}" name="2016" dataDxfId="20"/>
    <tableColumn id="7" xr3:uid="{00000000-0010-0000-0700-000007000000}" name="2017" dataDxfId="19"/>
    <tableColumn id="8" xr3:uid="{00000000-0010-0000-0700-000008000000}" name="2018" dataDxfId="18"/>
    <tableColumn id="9" xr3:uid="{00000000-0010-0000-0700-000009000000}" name="2019" dataDxfId="17"/>
    <tableColumn id="10" xr3:uid="{00000000-0010-0000-0700-00000A000000}" name="2020" dataDxfId="16"/>
    <tableColumn id="2" xr3:uid="{00000000-0010-0000-0700-000002000000}" name="2021" dataDxfId="15"/>
    <tableColumn id="3" xr3:uid="{00000000-0010-0000-0700-000003000000}" name="2022" dataDxfId="14"/>
    <tableColumn id="11" xr3:uid="{3F825240-F270-46DC-BF1B-2B1E7DC25871}" name="2023" dataDxfId="13"/>
  </tableColumns>
  <tableStyleInfo name="TableStyleMedium14"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Money Services Business (MSB) Industry" altTextSummary="Number of Filings by Instrument Type(s)/Payment Mechanism(s) involved in the Suspicious Activity from Money Services Business (MSB) Industr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A14:K27" totalsRowShown="0" headerRowDxfId="12" dataDxfId="11">
  <sortState xmlns:xlrd2="http://schemas.microsoft.com/office/spreadsheetml/2017/richdata2" ref="A15:I27">
    <sortCondition ref="A15:A27"/>
  </sortState>
  <tableColumns count="11">
    <tableColumn id="1" xr3:uid="{00000000-0010-0000-0800-000001000000}" name="Relationship" dataDxfId="10"/>
    <tableColumn id="4" xr3:uid="{00000000-0010-0000-0800-000004000000}" name="2014" dataDxfId="9"/>
    <tableColumn id="5" xr3:uid="{00000000-0010-0000-0800-000005000000}" name="2015" dataDxfId="8"/>
    <tableColumn id="6" xr3:uid="{00000000-0010-0000-0800-000006000000}" name="2016" dataDxfId="7"/>
    <tableColumn id="7" xr3:uid="{00000000-0010-0000-0800-000007000000}" name="2017" dataDxfId="6"/>
    <tableColumn id="8" xr3:uid="{00000000-0010-0000-0800-000008000000}" name="2018" dataDxfId="5"/>
    <tableColumn id="9" xr3:uid="{00000000-0010-0000-0800-000009000000}" name="2019" dataDxfId="4"/>
    <tableColumn id="10" xr3:uid="{00000000-0010-0000-0800-00000A000000}" name="2020" dataDxfId="3"/>
    <tableColumn id="2" xr3:uid="{00000000-0010-0000-0800-000002000000}" name="2021" dataDxfId="2"/>
    <tableColumn id="3" xr3:uid="{00000000-0010-0000-0800-000003000000}" name="2022" dataDxfId="1"/>
    <tableColumn id="11" xr3:uid="{67A671E2-639E-4DCA-B812-BA3751E9A9A6}" name="2023" dataDxfId="0"/>
  </tableColumns>
  <tableStyleInfo name="TableStyleMedium14" showFirstColumn="0" showLastColumn="0" showRowStripes="1" showColumnStripes="0"/>
  <extLst>
    <ext xmlns:x14="http://schemas.microsoft.com/office/spreadsheetml/2009/9/main" uri="{504A1905-F514-4f6f-8877-14C23A59335A}">
      <x14:table altText="Exhibit 8: Filings by Affiliation or Relationship from Money Services Business (MSB) Industry" altTextSummary="Exhibit 8: Filings by Affiliation or Relationship from Money Services Business (MSB)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M30"/>
  <sheetViews>
    <sheetView showGridLines="0" tabSelected="1" zoomScaleNormal="100" workbookViewId="0">
      <selection activeCell="R5" sqref="R5"/>
    </sheetView>
  </sheetViews>
  <sheetFormatPr defaultColWidth="9.140625" defaultRowHeight="12.75" x14ac:dyDescent="0.2"/>
  <cols>
    <col min="1" max="1" width="17.28515625" style="1" customWidth="1"/>
    <col min="2" max="11" width="11.7109375" style="1" customWidth="1"/>
    <col min="12" max="16384" width="9.140625" style="1"/>
  </cols>
  <sheetData>
    <row r="9" spans="1:13" x14ac:dyDescent="0.2">
      <c r="A9" s="20" t="s">
        <v>215</v>
      </c>
      <c r="B9"/>
      <c r="C9"/>
      <c r="D9"/>
      <c r="E9"/>
      <c r="F9"/>
      <c r="G9"/>
      <c r="H9"/>
    </row>
    <row r="10" spans="1:13" ht="13.5" x14ac:dyDescent="0.25">
      <c r="A10" s="22"/>
      <c r="B10" s="21"/>
      <c r="C10" s="21"/>
      <c r="D10" s="21"/>
      <c r="E10" s="21"/>
      <c r="F10" s="21"/>
      <c r="G10" s="21"/>
      <c r="H10" s="21"/>
    </row>
    <row r="11" spans="1:13" x14ac:dyDescent="0.2">
      <c r="A11" s="20" t="s">
        <v>225</v>
      </c>
      <c r="B11"/>
      <c r="C11"/>
      <c r="D11"/>
      <c r="E11"/>
      <c r="F11"/>
      <c r="G11"/>
      <c r="H11"/>
    </row>
    <row r="12" spans="1:13" ht="13.5" x14ac:dyDescent="0.25">
      <c r="A12" s="23" t="s">
        <v>261</v>
      </c>
      <c r="B12"/>
      <c r="C12"/>
      <c r="D12"/>
      <c r="E12"/>
      <c r="F12"/>
      <c r="G12"/>
      <c r="H12"/>
    </row>
    <row r="14" spans="1:13" ht="20.25" customHeight="1" x14ac:dyDescent="0.2">
      <c r="A14" s="105" t="s">
        <v>165</v>
      </c>
      <c r="B14" s="105" t="s">
        <v>176</v>
      </c>
      <c r="C14" s="105" t="s">
        <v>178</v>
      </c>
      <c r="D14" s="105" t="s">
        <v>184</v>
      </c>
      <c r="E14" s="105" t="s">
        <v>186</v>
      </c>
      <c r="F14" s="105" t="s">
        <v>187</v>
      </c>
      <c r="G14" s="105" t="s">
        <v>210</v>
      </c>
      <c r="H14" s="105" t="s">
        <v>222</v>
      </c>
      <c r="I14" s="106" t="s">
        <v>223</v>
      </c>
      <c r="J14" s="110" t="s">
        <v>259</v>
      </c>
      <c r="K14" s="119" t="s">
        <v>260</v>
      </c>
    </row>
    <row r="15" spans="1:13" ht="17.25" customHeight="1" x14ac:dyDescent="0.25">
      <c r="A15" s="30" t="s">
        <v>0</v>
      </c>
      <c r="B15" s="31">
        <v>56534</v>
      </c>
      <c r="C15" s="31">
        <v>91114</v>
      </c>
      <c r="D15" s="82">
        <v>70182</v>
      </c>
      <c r="E15" s="78">
        <v>79687</v>
      </c>
      <c r="F15" s="78">
        <v>72918</v>
      </c>
      <c r="G15" s="96">
        <v>68449</v>
      </c>
      <c r="H15" s="82">
        <v>59744</v>
      </c>
      <c r="I15" s="81">
        <v>77486</v>
      </c>
      <c r="J15" s="82">
        <v>113648</v>
      </c>
      <c r="K15" s="82">
        <v>89755</v>
      </c>
      <c r="L15" s="73"/>
      <c r="M15" s="73"/>
    </row>
    <row r="16" spans="1:13" ht="17.25" customHeight="1" x14ac:dyDescent="0.25">
      <c r="A16" s="30" t="s">
        <v>2</v>
      </c>
      <c r="B16" s="32">
        <v>53521</v>
      </c>
      <c r="C16" s="32">
        <v>54841</v>
      </c>
      <c r="D16" s="82">
        <v>60303</v>
      </c>
      <c r="E16" s="78">
        <v>58635</v>
      </c>
      <c r="F16" s="78">
        <v>63262</v>
      </c>
      <c r="G16" s="96">
        <v>67568</v>
      </c>
      <c r="H16" s="82">
        <v>71063</v>
      </c>
      <c r="I16" s="81">
        <v>79160</v>
      </c>
      <c r="J16" s="82">
        <v>92648</v>
      </c>
      <c r="K16" s="82">
        <v>88955</v>
      </c>
      <c r="L16" s="74"/>
      <c r="M16" s="4"/>
    </row>
    <row r="17" spans="1:13" ht="17.25" customHeight="1" x14ac:dyDescent="0.25">
      <c r="A17" s="30" t="s">
        <v>3</v>
      </c>
      <c r="B17" s="32">
        <v>54140</v>
      </c>
      <c r="C17" s="32">
        <v>66174</v>
      </c>
      <c r="D17" s="82">
        <v>66384</v>
      </c>
      <c r="E17" s="78">
        <v>82688</v>
      </c>
      <c r="F17" s="78">
        <v>77778</v>
      </c>
      <c r="G17" s="96">
        <v>71454</v>
      </c>
      <c r="H17" s="82">
        <v>67781</v>
      </c>
      <c r="I17" s="81">
        <v>90935</v>
      </c>
      <c r="J17" s="82">
        <v>105506</v>
      </c>
      <c r="K17" s="82">
        <v>107237</v>
      </c>
      <c r="L17" s="74"/>
      <c r="M17" s="4"/>
    </row>
    <row r="18" spans="1:13" ht="17.25" customHeight="1" x14ac:dyDescent="0.25">
      <c r="A18" s="30" t="s">
        <v>4</v>
      </c>
      <c r="B18" s="32">
        <v>63321</v>
      </c>
      <c r="C18" s="32">
        <v>67889</v>
      </c>
      <c r="D18" s="82">
        <v>69801</v>
      </c>
      <c r="E18" s="78">
        <v>65342</v>
      </c>
      <c r="F18" s="78">
        <v>73743</v>
      </c>
      <c r="G18" s="96">
        <v>63886</v>
      </c>
      <c r="H18" s="82">
        <v>72140</v>
      </c>
      <c r="I18" s="81">
        <v>100486</v>
      </c>
      <c r="J18" s="82">
        <v>87387</v>
      </c>
      <c r="K18" s="82">
        <v>84929</v>
      </c>
      <c r="L18" s="74"/>
      <c r="M18" s="4"/>
    </row>
    <row r="19" spans="1:13" ht="17.25" customHeight="1" x14ac:dyDescent="0.25">
      <c r="A19" s="30" t="s">
        <v>5</v>
      </c>
      <c r="B19" s="32">
        <v>56610</v>
      </c>
      <c r="C19" s="32">
        <v>62764</v>
      </c>
      <c r="D19" s="82">
        <v>64766</v>
      </c>
      <c r="E19" s="78">
        <v>77720</v>
      </c>
      <c r="F19" s="78">
        <v>75506</v>
      </c>
      <c r="G19" s="96">
        <v>85678</v>
      </c>
      <c r="H19" s="82">
        <v>52483</v>
      </c>
      <c r="I19" s="81">
        <v>108491</v>
      </c>
      <c r="J19" s="82">
        <v>90301</v>
      </c>
      <c r="K19" s="82">
        <v>121053</v>
      </c>
      <c r="L19" s="74"/>
      <c r="M19" s="4"/>
    </row>
    <row r="20" spans="1:13" ht="17.25" customHeight="1" x14ac:dyDescent="0.25">
      <c r="A20" s="30" t="s">
        <v>6</v>
      </c>
      <c r="B20" s="32">
        <v>62859</v>
      </c>
      <c r="C20" s="32">
        <v>63886</v>
      </c>
      <c r="D20" s="82">
        <v>88284</v>
      </c>
      <c r="E20" s="78">
        <v>76681</v>
      </c>
      <c r="F20" s="78">
        <v>73459</v>
      </c>
      <c r="G20" s="96">
        <v>71753</v>
      </c>
      <c r="H20" s="82">
        <v>57398</v>
      </c>
      <c r="I20" s="81">
        <v>107611</v>
      </c>
      <c r="J20" s="82">
        <v>105009</v>
      </c>
      <c r="K20" s="82">
        <v>104447</v>
      </c>
      <c r="L20" s="74"/>
      <c r="M20" s="4"/>
    </row>
    <row r="21" spans="1:13" ht="17.25" customHeight="1" x14ac:dyDescent="0.25">
      <c r="A21" s="30" t="s">
        <v>7</v>
      </c>
      <c r="B21" s="32">
        <v>56711</v>
      </c>
      <c r="C21" s="32">
        <v>66673</v>
      </c>
      <c r="D21" s="82">
        <v>67982</v>
      </c>
      <c r="E21" s="78">
        <v>65725</v>
      </c>
      <c r="F21" s="78">
        <v>69182</v>
      </c>
      <c r="G21" s="96">
        <v>75466</v>
      </c>
      <c r="H21" s="82">
        <v>85348</v>
      </c>
      <c r="I21" s="81">
        <v>94464</v>
      </c>
      <c r="J21" s="82">
        <v>94602</v>
      </c>
      <c r="K21" s="82">
        <v>104978</v>
      </c>
      <c r="L21" s="74"/>
      <c r="M21" s="4"/>
    </row>
    <row r="22" spans="1:13" ht="17.25" customHeight="1" x14ac:dyDescent="0.25">
      <c r="A22" s="30" t="s">
        <v>8</v>
      </c>
      <c r="B22" s="32">
        <v>53406</v>
      </c>
      <c r="C22" s="32">
        <v>54014</v>
      </c>
      <c r="D22" s="82">
        <v>73360</v>
      </c>
      <c r="E22" s="78">
        <v>79423</v>
      </c>
      <c r="F22" s="78">
        <v>89144</v>
      </c>
      <c r="G22" s="96">
        <v>73050</v>
      </c>
      <c r="H22" s="82">
        <v>81820</v>
      </c>
      <c r="I22" s="81">
        <v>92188</v>
      </c>
      <c r="J22" s="82">
        <v>103529</v>
      </c>
      <c r="K22" s="82">
        <v>117689</v>
      </c>
      <c r="L22" s="74"/>
      <c r="M22" s="4"/>
    </row>
    <row r="23" spans="1:13" ht="17.25" customHeight="1" x14ac:dyDescent="0.25">
      <c r="A23" s="30" t="s">
        <v>9</v>
      </c>
      <c r="B23" s="32">
        <v>63420</v>
      </c>
      <c r="C23" s="32">
        <v>70763</v>
      </c>
      <c r="D23" s="82">
        <v>86471</v>
      </c>
      <c r="E23" s="78">
        <v>79532</v>
      </c>
      <c r="F23" s="78">
        <v>66814</v>
      </c>
      <c r="G23" s="96">
        <v>67106</v>
      </c>
      <c r="H23" s="82">
        <v>95083</v>
      </c>
      <c r="I23" s="81">
        <v>92253</v>
      </c>
      <c r="J23" s="82">
        <v>100051</v>
      </c>
      <c r="K23" s="82">
        <v>111845</v>
      </c>
      <c r="L23" s="74"/>
      <c r="M23" s="4"/>
    </row>
    <row r="24" spans="1:13" ht="17.25" customHeight="1" x14ac:dyDescent="0.25">
      <c r="A24" s="30" t="s">
        <v>10</v>
      </c>
      <c r="B24" s="36">
        <v>61135</v>
      </c>
      <c r="C24" s="36">
        <v>55969</v>
      </c>
      <c r="D24" s="82">
        <v>65553</v>
      </c>
      <c r="E24" s="78">
        <v>67052</v>
      </c>
      <c r="F24" s="78">
        <v>69595</v>
      </c>
      <c r="G24" s="96">
        <v>74877</v>
      </c>
      <c r="H24" s="82">
        <v>80940</v>
      </c>
      <c r="I24" s="81">
        <v>100336</v>
      </c>
      <c r="J24" s="82">
        <v>86244</v>
      </c>
      <c r="K24" s="82">
        <v>119035</v>
      </c>
      <c r="L24" s="74"/>
      <c r="M24" s="4"/>
    </row>
    <row r="25" spans="1:13" ht="17.25" customHeight="1" x14ac:dyDescent="0.25">
      <c r="A25" s="30" t="s">
        <v>11</v>
      </c>
      <c r="B25" s="36">
        <v>65023</v>
      </c>
      <c r="C25" s="36">
        <v>75451</v>
      </c>
      <c r="D25" s="82">
        <v>76687</v>
      </c>
      <c r="E25" s="78">
        <v>68021</v>
      </c>
      <c r="F25" s="78">
        <v>71897</v>
      </c>
      <c r="G25" s="96">
        <v>71198</v>
      </c>
      <c r="H25" s="82">
        <v>97526</v>
      </c>
      <c r="I25" s="81">
        <v>101608</v>
      </c>
      <c r="J25" s="82">
        <v>111339</v>
      </c>
      <c r="K25" s="82">
        <v>121312</v>
      </c>
      <c r="L25" s="74"/>
      <c r="M25" s="4"/>
    </row>
    <row r="26" spans="1:13" ht="17.25" customHeight="1" thickBot="1" x14ac:dyDescent="0.3">
      <c r="A26" s="56" t="s">
        <v>12</v>
      </c>
      <c r="B26" s="36">
        <v>59483</v>
      </c>
      <c r="C26" s="36">
        <v>69535</v>
      </c>
      <c r="D26" s="82">
        <v>80447</v>
      </c>
      <c r="E26" s="78">
        <v>73624</v>
      </c>
      <c r="F26" s="78">
        <v>70179</v>
      </c>
      <c r="G26" s="96">
        <v>62440</v>
      </c>
      <c r="H26" s="82">
        <v>96453</v>
      </c>
      <c r="I26" s="81">
        <v>92436</v>
      </c>
      <c r="J26" s="82">
        <v>105313</v>
      </c>
      <c r="K26" s="82">
        <v>95591</v>
      </c>
      <c r="L26" s="74"/>
      <c r="M26" s="4"/>
    </row>
    <row r="27" spans="1:13" ht="16.5" customHeight="1" thickTop="1" thickBot="1" x14ac:dyDescent="0.25">
      <c r="A27" s="58" t="s">
        <v>13</v>
      </c>
      <c r="B27" s="57">
        <f t="shared" ref="B27:I27" si="0">SUBTOTAL(109,B15:B26)</f>
        <v>706163</v>
      </c>
      <c r="C27" s="57">
        <f t="shared" si="0"/>
        <v>799073</v>
      </c>
      <c r="D27" s="57">
        <f t="shared" si="0"/>
        <v>870220</v>
      </c>
      <c r="E27" s="57">
        <f t="shared" si="0"/>
        <v>874130</v>
      </c>
      <c r="F27" s="57">
        <f t="shared" si="0"/>
        <v>873477</v>
      </c>
      <c r="G27" s="57">
        <f t="shared" si="0"/>
        <v>852925</v>
      </c>
      <c r="H27" s="57">
        <f t="shared" si="0"/>
        <v>917779</v>
      </c>
      <c r="I27" s="57">
        <f t="shared" si="0"/>
        <v>1137454</v>
      </c>
      <c r="J27" s="57">
        <f>SUBTOTAL(109,J15:J26)</f>
        <v>1195577</v>
      </c>
      <c r="K27" s="57">
        <f>SUBTOTAL(109,K15:K26)</f>
        <v>1266826</v>
      </c>
      <c r="L27" s="74"/>
      <c r="M27" s="4"/>
    </row>
    <row r="28" spans="1:13" ht="16.5" customHeight="1" thickTop="1" x14ac:dyDescent="0.2">
      <c r="A28" s="59" t="s">
        <v>14</v>
      </c>
      <c r="B28" s="113"/>
      <c r="C28" s="114"/>
      <c r="D28" s="114"/>
      <c r="E28" s="114"/>
      <c r="F28" s="116">
        <f>SUM(B15:K26)</f>
        <v>9493624</v>
      </c>
      <c r="G28" s="114"/>
      <c r="H28" s="114"/>
      <c r="I28" s="114"/>
      <c r="J28" s="115"/>
      <c r="K28" s="115"/>
    </row>
    <row r="29" spans="1:13" x14ac:dyDescent="0.2">
      <c r="C29" s="26"/>
      <c r="D29" s="28"/>
      <c r="E29" s="27"/>
    </row>
    <row r="30" spans="1:13" x14ac:dyDescent="0.2">
      <c r="A30" s="8"/>
      <c r="B30" s="7"/>
      <c r="C30" s="7"/>
      <c r="D30" s="100"/>
      <c r="G30" s="7"/>
      <c r="H30" s="7"/>
    </row>
  </sheetData>
  <phoneticPr fontId="3" type="noConversion"/>
  <pageMargins left="0.5" right="0.5" top="0.5" bottom="0.5" header="0.3" footer="0.3"/>
  <pageSetup orientation="landscape" r:id="rId1"/>
  <headerFooter>
    <oddFooter>&amp;L&amp;"Century Gothic,Regular"FinCEN SAR - Money Services Business&amp;R&amp;"Century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9:R122"/>
  <sheetViews>
    <sheetView showGridLines="0" zoomScaleNormal="100" workbookViewId="0">
      <selection activeCell="P70" sqref="P70"/>
    </sheetView>
  </sheetViews>
  <sheetFormatPr defaultColWidth="9.140625" defaultRowHeight="12.75" x14ac:dyDescent="0.2"/>
  <cols>
    <col min="1" max="1" width="30.85546875" style="1" customWidth="1"/>
    <col min="2" max="6" width="11.7109375" style="1" customWidth="1"/>
    <col min="7" max="7" width="11.7109375" style="5" customWidth="1"/>
    <col min="8" max="11" width="11.7109375" style="1" customWidth="1"/>
    <col min="12" max="12" width="11.7109375" style="9" customWidth="1"/>
    <col min="13" max="13" width="5.7109375" style="10" customWidth="1"/>
    <col min="14" max="14" width="6.5703125" style="5" customWidth="1"/>
    <col min="15" max="15" width="6.42578125" style="5" customWidth="1"/>
    <col min="16" max="16" width="6.28515625" style="5" customWidth="1"/>
    <col min="17" max="17" width="6.42578125" style="5" customWidth="1"/>
    <col min="18" max="18" width="6.28515625" style="5" bestFit="1" customWidth="1"/>
    <col min="19" max="19" width="6.5703125" style="1" bestFit="1" customWidth="1"/>
    <col min="20" max="16384" width="9.140625" style="1"/>
  </cols>
  <sheetData>
    <row r="9" spans="1:18" x14ac:dyDescent="0.2">
      <c r="A9" s="20" t="s">
        <v>216</v>
      </c>
      <c r="B9"/>
      <c r="C9"/>
      <c r="D9"/>
      <c r="E9"/>
      <c r="F9"/>
    </row>
    <row r="10" spans="1:18" ht="13.5" x14ac:dyDescent="0.25">
      <c r="A10" s="25"/>
      <c r="B10" s="29"/>
      <c r="C10" s="29"/>
      <c r="D10" s="29"/>
      <c r="E10" s="29"/>
      <c r="F10" s="29"/>
    </row>
    <row r="11" spans="1:18" x14ac:dyDescent="0.2">
      <c r="A11" s="20" t="s">
        <v>226</v>
      </c>
      <c r="B11"/>
      <c r="C11"/>
      <c r="D11"/>
      <c r="E11"/>
      <c r="F11"/>
    </row>
    <row r="12" spans="1:18" ht="13.5" x14ac:dyDescent="0.25">
      <c r="A12" s="23" t="s">
        <v>261</v>
      </c>
      <c r="B12"/>
      <c r="C12"/>
      <c r="D12"/>
      <c r="E12"/>
      <c r="F12"/>
    </row>
    <row r="13" spans="1:18" x14ac:dyDescent="0.2">
      <c r="A13" s="3"/>
      <c r="B13" s="6"/>
      <c r="C13" s="6"/>
      <c r="D13" s="6"/>
      <c r="E13" s="6"/>
    </row>
    <row r="14" spans="1:18" ht="21" customHeight="1" x14ac:dyDescent="0.2">
      <c r="A14" s="33" t="s">
        <v>15</v>
      </c>
      <c r="B14" s="33" t="s">
        <v>176</v>
      </c>
      <c r="C14" s="33" t="s">
        <v>178</v>
      </c>
      <c r="D14" s="33" t="s">
        <v>184</v>
      </c>
      <c r="E14" s="33" t="s">
        <v>186</v>
      </c>
      <c r="F14" s="33" t="s">
        <v>187</v>
      </c>
      <c r="G14" s="33" t="s">
        <v>210</v>
      </c>
      <c r="H14" s="33" t="s">
        <v>222</v>
      </c>
      <c r="I14" s="33" t="s">
        <v>223</v>
      </c>
      <c r="J14" s="33" t="s">
        <v>259</v>
      </c>
      <c r="K14" s="33" t="s">
        <v>260</v>
      </c>
      <c r="L14" s="34" t="s">
        <v>80</v>
      </c>
      <c r="M14" s="13"/>
      <c r="N14" s="73"/>
      <c r="O14" s="73"/>
      <c r="Q14" s="1"/>
      <c r="R14" s="1"/>
    </row>
    <row r="15" spans="1:18" ht="15.6" customHeight="1" x14ac:dyDescent="0.25">
      <c r="A15" s="95" t="s">
        <v>16</v>
      </c>
      <c r="B15" s="78">
        <v>9411</v>
      </c>
      <c r="C15" s="78">
        <v>13306</v>
      </c>
      <c r="D15" s="82">
        <v>14618</v>
      </c>
      <c r="E15" s="82">
        <v>15463</v>
      </c>
      <c r="F15" s="82">
        <v>17011</v>
      </c>
      <c r="G15" s="82">
        <v>11599</v>
      </c>
      <c r="H15" s="82">
        <v>9973</v>
      </c>
      <c r="I15" s="107">
        <v>10823</v>
      </c>
      <c r="J15" s="82">
        <v>11657</v>
      </c>
      <c r="K15" s="82">
        <v>11441</v>
      </c>
      <c r="L15" s="35">
        <f t="shared" ref="L15:L46" si="0">SUM(B15:K15)</f>
        <v>125302</v>
      </c>
      <c r="M15" s="15"/>
      <c r="N15" s="73"/>
      <c r="O15" s="4"/>
      <c r="Q15" s="1"/>
      <c r="R15" s="1"/>
    </row>
    <row r="16" spans="1:18" ht="15.6" customHeight="1" x14ac:dyDescent="0.25">
      <c r="A16" s="95" t="s">
        <v>17</v>
      </c>
      <c r="B16" s="78">
        <v>2071</v>
      </c>
      <c r="C16" s="78">
        <v>2599</v>
      </c>
      <c r="D16" s="82">
        <v>2511</v>
      </c>
      <c r="E16" s="82">
        <v>2532</v>
      </c>
      <c r="F16" s="82">
        <v>2897</v>
      </c>
      <c r="G16" s="82">
        <v>2198</v>
      </c>
      <c r="H16" s="82">
        <v>1902</v>
      </c>
      <c r="I16" s="107">
        <v>2362</v>
      </c>
      <c r="J16" s="82">
        <v>2194</v>
      </c>
      <c r="K16" s="82">
        <v>1972</v>
      </c>
      <c r="L16" s="35">
        <f t="shared" si="0"/>
        <v>23238</v>
      </c>
      <c r="M16" s="15"/>
      <c r="N16" s="73"/>
      <c r="O16" s="4"/>
      <c r="Q16" s="1"/>
      <c r="R16" s="1"/>
    </row>
    <row r="17" spans="1:18" ht="15.6" customHeight="1" x14ac:dyDescent="0.25">
      <c r="A17" s="95" t="s">
        <v>18</v>
      </c>
      <c r="B17" s="78">
        <v>235</v>
      </c>
      <c r="C17" s="78">
        <v>227</v>
      </c>
      <c r="D17" s="82">
        <v>162</v>
      </c>
      <c r="E17" s="83">
        <v>108</v>
      </c>
      <c r="F17" s="83">
        <v>117</v>
      </c>
      <c r="G17" s="83">
        <v>123</v>
      </c>
      <c r="H17" s="83">
        <v>212</v>
      </c>
      <c r="I17" s="107">
        <v>353</v>
      </c>
      <c r="J17" s="83">
        <v>253</v>
      </c>
      <c r="K17" s="83">
        <v>179</v>
      </c>
      <c r="L17" s="35">
        <f t="shared" si="0"/>
        <v>1969</v>
      </c>
      <c r="M17" s="15"/>
      <c r="N17" s="73"/>
      <c r="O17" s="4"/>
      <c r="Q17" s="1"/>
      <c r="R17" s="1"/>
    </row>
    <row r="18" spans="1:18" ht="15.6" customHeight="1" x14ac:dyDescent="0.25">
      <c r="A18" s="95" t="s">
        <v>19</v>
      </c>
      <c r="B18" s="78">
        <v>20455</v>
      </c>
      <c r="C18" s="78">
        <v>19693</v>
      </c>
      <c r="D18" s="82">
        <v>17063</v>
      </c>
      <c r="E18" s="82">
        <v>18601</v>
      </c>
      <c r="F18" s="82">
        <v>27019</v>
      </c>
      <c r="G18" s="82">
        <v>18564</v>
      </c>
      <c r="H18" s="82">
        <v>17353</v>
      </c>
      <c r="I18" s="107">
        <v>19811</v>
      </c>
      <c r="J18" s="82">
        <v>20463</v>
      </c>
      <c r="K18" s="82">
        <v>20653</v>
      </c>
      <c r="L18" s="35">
        <f t="shared" si="0"/>
        <v>199675</v>
      </c>
      <c r="M18" s="15"/>
      <c r="N18" s="73"/>
      <c r="O18" s="4"/>
      <c r="Q18" s="1"/>
      <c r="R18" s="1"/>
    </row>
    <row r="19" spans="1:18" ht="15.6" customHeight="1" x14ac:dyDescent="0.25">
      <c r="A19" s="95" t="s">
        <v>20</v>
      </c>
      <c r="B19" s="78">
        <v>5515</v>
      </c>
      <c r="C19" s="78">
        <v>7388</v>
      </c>
      <c r="D19" s="82">
        <v>9545</v>
      </c>
      <c r="E19" s="82">
        <v>11319</v>
      </c>
      <c r="F19" s="82">
        <v>14206</v>
      </c>
      <c r="G19" s="82">
        <v>7215</v>
      </c>
      <c r="H19" s="82">
        <v>6043</v>
      </c>
      <c r="I19" s="107">
        <v>9244</v>
      </c>
      <c r="J19" s="82">
        <v>11828</v>
      </c>
      <c r="K19" s="82">
        <v>13088</v>
      </c>
      <c r="L19" s="35">
        <f t="shared" si="0"/>
        <v>95391</v>
      </c>
      <c r="M19" s="15"/>
      <c r="N19" s="73"/>
      <c r="O19" s="4"/>
      <c r="Q19" s="1"/>
      <c r="R19" s="1"/>
    </row>
    <row r="20" spans="1:18" ht="15.6" customHeight="1" x14ac:dyDescent="0.25">
      <c r="A20" s="95" t="s">
        <v>21</v>
      </c>
      <c r="B20" s="78">
        <v>187924</v>
      </c>
      <c r="C20" s="78">
        <v>197453</v>
      </c>
      <c r="D20" s="82">
        <v>197976</v>
      </c>
      <c r="E20" s="82">
        <v>205979</v>
      </c>
      <c r="F20" s="82">
        <v>217045</v>
      </c>
      <c r="G20" s="82">
        <v>199127</v>
      </c>
      <c r="H20" s="82">
        <v>275691</v>
      </c>
      <c r="I20" s="107">
        <v>429069</v>
      </c>
      <c r="J20" s="82">
        <v>507239</v>
      </c>
      <c r="K20" s="82">
        <v>596973</v>
      </c>
      <c r="L20" s="35">
        <f t="shared" si="0"/>
        <v>3014476</v>
      </c>
      <c r="M20" s="15"/>
      <c r="N20" s="73"/>
      <c r="O20" s="4"/>
      <c r="Q20" s="1"/>
      <c r="R20" s="1"/>
    </row>
    <row r="21" spans="1:18" ht="15.6" customHeight="1" x14ac:dyDescent="0.25">
      <c r="A21" s="95" t="s">
        <v>22</v>
      </c>
      <c r="B21" s="78">
        <v>45792</v>
      </c>
      <c r="C21" s="78">
        <v>43946</v>
      </c>
      <c r="D21" s="82">
        <v>44077</v>
      </c>
      <c r="E21" s="82">
        <v>52545</v>
      </c>
      <c r="F21" s="82">
        <v>57859</v>
      </c>
      <c r="G21" s="82">
        <v>96920</v>
      </c>
      <c r="H21" s="82">
        <v>117868</v>
      </c>
      <c r="I21" s="107">
        <v>144486</v>
      </c>
      <c r="J21" s="82">
        <v>120879</v>
      </c>
      <c r="K21" s="82">
        <v>115834</v>
      </c>
      <c r="L21" s="35">
        <f t="shared" si="0"/>
        <v>840206</v>
      </c>
      <c r="M21" s="15"/>
      <c r="N21" s="73"/>
      <c r="O21" s="4"/>
      <c r="Q21" s="1"/>
      <c r="R21" s="1"/>
    </row>
    <row r="22" spans="1:18" ht="15.6" customHeight="1" x14ac:dyDescent="0.25">
      <c r="A22" s="95" t="s">
        <v>23</v>
      </c>
      <c r="B22" s="78">
        <v>8655</v>
      </c>
      <c r="C22" s="78">
        <v>10633</v>
      </c>
      <c r="D22" s="82">
        <v>11093</v>
      </c>
      <c r="E22" s="82">
        <v>11541</v>
      </c>
      <c r="F22" s="82">
        <v>14955</v>
      </c>
      <c r="G22" s="82">
        <v>11721</v>
      </c>
      <c r="H22" s="82">
        <v>11253</v>
      </c>
      <c r="I22" s="107">
        <v>12022</v>
      </c>
      <c r="J22" s="82">
        <v>10556</v>
      </c>
      <c r="K22" s="82">
        <v>10819</v>
      </c>
      <c r="L22" s="35">
        <f t="shared" si="0"/>
        <v>113248</v>
      </c>
      <c r="M22" s="15"/>
      <c r="N22" s="73"/>
      <c r="O22" s="4"/>
      <c r="Q22" s="1"/>
      <c r="R22" s="1"/>
    </row>
    <row r="23" spans="1:18" ht="15.6" customHeight="1" x14ac:dyDescent="0.25">
      <c r="A23" s="95" t="s">
        <v>24</v>
      </c>
      <c r="B23" s="78">
        <v>2837</v>
      </c>
      <c r="C23" s="78">
        <v>4076</v>
      </c>
      <c r="D23" s="82">
        <v>7246</v>
      </c>
      <c r="E23" s="82">
        <v>4539</v>
      </c>
      <c r="F23" s="82">
        <v>4373</v>
      </c>
      <c r="G23" s="82">
        <v>3483</v>
      </c>
      <c r="H23" s="82">
        <v>3637</v>
      </c>
      <c r="I23" s="107">
        <v>4492</v>
      </c>
      <c r="J23" s="82">
        <v>4663</v>
      </c>
      <c r="K23" s="82">
        <v>3837</v>
      </c>
      <c r="L23" s="35">
        <f t="shared" si="0"/>
        <v>43183</v>
      </c>
      <c r="M23" s="15"/>
      <c r="N23" s="73"/>
      <c r="O23" s="4"/>
      <c r="Q23" s="1"/>
      <c r="R23" s="1"/>
    </row>
    <row r="24" spans="1:18" ht="15.6" customHeight="1" x14ac:dyDescent="0.25">
      <c r="A24" s="95" t="s">
        <v>25</v>
      </c>
      <c r="B24" s="78">
        <v>3545</v>
      </c>
      <c r="C24" s="78">
        <v>4034</v>
      </c>
      <c r="D24" s="82">
        <v>9363</v>
      </c>
      <c r="E24" s="82">
        <v>6162</v>
      </c>
      <c r="F24" s="82">
        <v>6950</v>
      </c>
      <c r="G24" s="82">
        <v>9009</v>
      </c>
      <c r="H24" s="82">
        <v>6518</v>
      </c>
      <c r="I24" s="107">
        <v>4966</v>
      </c>
      <c r="J24" s="82">
        <v>4292</v>
      </c>
      <c r="K24" s="82">
        <v>4971</v>
      </c>
      <c r="L24" s="35">
        <f t="shared" si="0"/>
        <v>59810</v>
      </c>
      <c r="M24" s="15"/>
      <c r="N24" s="73"/>
      <c r="O24" s="4"/>
      <c r="Q24" s="1"/>
      <c r="R24" s="1"/>
    </row>
    <row r="25" spans="1:18" ht="15.6" customHeight="1" x14ac:dyDescent="0.25">
      <c r="A25" s="95" t="s">
        <v>26</v>
      </c>
      <c r="B25" s="78">
        <v>16</v>
      </c>
      <c r="C25" s="78">
        <v>7</v>
      </c>
      <c r="D25" s="82">
        <v>19</v>
      </c>
      <c r="E25" s="82">
        <v>30</v>
      </c>
      <c r="F25" s="82">
        <v>30</v>
      </c>
      <c r="G25" s="83">
        <v>72</v>
      </c>
      <c r="H25" s="83">
        <v>81</v>
      </c>
      <c r="I25" s="107">
        <v>98</v>
      </c>
      <c r="J25" s="82">
        <v>119</v>
      </c>
      <c r="K25" s="83">
        <v>73</v>
      </c>
      <c r="L25" s="35">
        <f t="shared" si="0"/>
        <v>545</v>
      </c>
      <c r="M25" s="15"/>
      <c r="N25" s="73"/>
      <c r="O25" s="4"/>
      <c r="Q25" s="1"/>
      <c r="R25" s="1"/>
    </row>
    <row r="26" spans="1:18" ht="15.6" customHeight="1" x14ac:dyDescent="0.25">
      <c r="A26" s="95" t="s">
        <v>27</v>
      </c>
      <c r="B26" s="81">
        <v>68496</v>
      </c>
      <c r="C26" s="78">
        <v>77821</v>
      </c>
      <c r="D26" s="82">
        <v>82561</v>
      </c>
      <c r="E26" s="82">
        <v>86616</v>
      </c>
      <c r="F26" s="82">
        <v>96537</v>
      </c>
      <c r="G26" s="82">
        <v>86519</v>
      </c>
      <c r="H26" s="82">
        <v>78285</v>
      </c>
      <c r="I26" s="107">
        <v>83228</v>
      </c>
      <c r="J26" s="82">
        <v>88852</v>
      </c>
      <c r="K26" s="82">
        <v>80999</v>
      </c>
      <c r="L26" s="35">
        <f t="shared" si="0"/>
        <v>829914</v>
      </c>
      <c r="M26" s="15"/>
      <c r="N26" s="73"/>
      <c r="O26" s="4"/>
      <c r="Q26" s="1"/>
      <c r="R26" s="1"/>
    </row>
    <row r="27" spans="1:18" ht="15.6" customHeight="1" x14ac:dyDescent="0.25">
      <c r="A27" s="95" t="s">
        <v>28</v>
      </c>
      <c r="B27" s="81">
        <v>29391</v>
      </c>
      <c r="C27" s="78">
        <v>33845</v>
      </c>
      <c r="D27" s="82">
        <v>38652</v>
      </c>
      <c r="E27" s="82">
        <v>40311</v>
      </c>
      <c r="F27" s="82">
        <v>44257</v>
      </c>
      <c r="G27" s="82">
        <v>35388</v>
      </c>
      <c r="H27" s="82">
        <v>39563</v>
      </c>
      <c r="I27" s="107">
        <v>39726</v>
      </c>
      <c r="J27" s="82">
        <v>37332</v>
      </c>
      <c r="K27" s="82">
        <v>35750</v>
      </c>
      <c r="L27" s="35">
        <f t="shared" si="0"/>
        <v>374215</v>
      </c>
      <c r="M27" s="15"/>
      <c r="N27" s="73"/>
      <c r="O27" s="4"/>
      <c r="Q27" s="1"/>
      <c r="R27" s="1"/>
    </row>
    <row r="28" spans="1:18" ht="15.6" customHeight="1" x14ac:dyDescent="0.25">
      <c r="A28" s="95" t="s">
        <v>29</v>
      </c>
      <c r="B28" s="81">
        <v>706</v>
      </c>
      <c r="C28" s="78">
        <v>553</v>
      </c>
      <c r="D28" s="82">
        <v>357</v>
      </c>
      <c r="E28" s="83">
        <v>442</v>
      </c>
      <c r="F28" s="83">
        <v>509</v>
      </c>
      <c r="G28" s="83">
        <v>344</v>
      </c>
      <c r="H28" s="83">
        <v>373</v>
      </c>
      <c r="I28" s="107">
        <v>389</v>
      </c>
      <c r="J28" s="83">
        <v>408</v>
      </c>
      <c r="K28" s="83">
        <v>298</v>
      </c>
      <c r="L28" s="35">
        <f t="shared" si="0"/>
        <v>4379</v>
      </c>
      <c r="M28" s="15"/>
      <c r="N28" s="73"/>
      <c r="O28" s="4"/>
      <c r="Q28" s="1"/>
      <c r="R28" s="1"/>
    </row>
    <row r="29" spans="1:18" ht="15.6" customHeight="1" x14ac:dyDescent="0.25">
      <c r="A29" s="95" t="s">
        <v>30</v>
      </c>
      <c r="B29" s="81">
        <v>5693</v>
      </c>
      <c r="C29" s="78">
        <v>7212</v>
      </c>
      <c r="D29" s="82">
        <v>7233</v>
      </c>
      <c r="E29" s="82">
        <v>7244</v>
      </c>
      <c r="F29" s="78">
        <v>7754</v>
      </c>
      <c r="G29" s="82">
        <v>5791</v>
      </c>
      <c r="H29" s="82">
        <v>4099</v>
      </c>
      <c r="I29" s="107">
        <v>4813</v>
      </c>
      <c r="J29" s="82">
        <v>4548</v>
      </c>
      <c r="K29" s="82">
        <v>4330</v>
      </c>
      <c r="L29" s="35">
        <f t="shared" si="0"/>
        <v>58717</v>
      </c>
      <c r="M29" s="15"/>
      <c r="N29" s="73"/>
      <c r="O29" s="4"/>
      <c r="Q29" s="1"/>
      <c r="R29" s="1"/>
    </row>
    <row r="30" spans="1:18" ht="15.6" customHeight="1" x14ac:dyDescent="0.25">
      <c r="A30" s="95" t="s">
        <v>31</v>
      </c>
      <c r="B30" s="81">
        <v>2384</v>
      </c>
      <c r="C30" s="78">
        <v>3331</v>
      </c>
      <c r="D30" s="82">
        <v>3785</v>
      </c>
      <c r="E30" s="82">
        <v>3558</v>
      </c>
      <c r="F30" s="78">
        <v>4151</v>
      </c>
      <c r="G30" s="82">
        <v>2255</v>
      </c>
      <c r="H30" s="82">
        <v>1734</v>
      </c>
      <c r="I30" s="107">
        <v>2077</v>
      </c>
      <c r="J30" s="82">
        <v>2131</v>
      </c>
      <c r="K30" s="82">
        <v>2069</v>
      </c>
      <c r="L30" s="35">
        <f t="shared" si="0"/>
        <v>27475</v>
      </c>
      <c r="M30" s="15"/>
      <c r="N30" s="73"/>
      <c r="O30" s="4"/>
      <c r="Q30" s="1"/>
      <c r="R30" s="1"/>
    </row>
    <row r="31" spans="1:18" ht="15.6" customHeight="1" x14ac:dyDescent="0.25">
      <c r="A31" s="95" t="s">
        <v>32</v>
      </c>
      <c r="B31" s="81">
        <v>19705</v>
      </c>
      <c r="C31" s="78">
        <v>24425</v>
      </c>
      <c r="D31" s="82">
        <v>28306</v>
      </c>
      <c r="E31" s="82">
        <v>28383</v>
      </c>
      <c r="F31" s="78">
        <v>30499</v>
      </c>
      <c r="G31" s="82">
        <v>20408</v>
      </c>
      <c r="H31" s="82">
        <v>17323</v>
      </c>
      <c r="I31" s="107">
        <v>20242</v>
      </c>
      <c r="J31" s="82">
        <v>20361</v>
      </c>
      <c r="K31" s="82">
        <v>21637</v>
      </c>
      <c r="L31" s="35">
        <f t="shared" si="0"/>
        <v>231289</v>
      </c>
      <c r="M31" s="15"/>
      <c r="N31" s="73"/>
      <c r="O31" s="4"/>
      <c r="Q31" s="1"/>
      <c r="R31" s="1"/>
    </row>
    <row r="32" spans="1:18" ht="15.6" customHeight="1" x14ac:dyDescent="0.25">
      <c r="A32" s="95" t="s">
        <v>33</v>
      </c>
      <c r="B32" s="81">
        <v>9677</v>
      </c>
      <c r="C32" s="78">
        <v>12965</v>
      </c>
      <c r="D32" s="82">
        <v>16225</v>
      </c>
      <c r="E32" s="82">
        <v>17414</v>
      </c>
      <c r="F32" s="78">
        <v>19525</v>
      </c>
      <c r="G32" s="82">
        <v>11413</v>
      </c>
      <c r="H32" s="82">
        <v>10151</v>
      </c>
      <c r="I32" s="107">
        <v>10624</v>
      </c>
      <c r="J32" s="82">
        <v>10695</v>
      </c>
      <c r="K32" s="82">
        <v>10655</v>
      </c>
      <c r="L32" s="35">
        <f t="shared" si="0"/>
        <v>129344</v>
      </c>
      <c r="M32" s="15"/>
      <c r="N32" s="73"/>
      <c r="O32" s="4"/>
      <c r="Q32" s="1"/>
      <c r="R32" s="1"/>
    </row>
    <row r="33" spans="1:18" ht="15.6" customHeight="1" x14ac:dyDescent="0.25">
      <c r="A33" s="95" t="s">
        <v>34</v>
      </c>
      <c r="B33" s="81">
        <v>3878</v>
      </c>
      <c r="C33" s="78">
        <v>5554</v>
      </c>
      <c r="D33" s="82">
        <v>7203</v>
      </c>
      <c r="E33" s="82">
        <v>7011</v>
      </c>
      <c r="F33" s="78">
        <v>8165</v>
      </c>
      <c r="G33" s="82">
        <v>4710</v>
      </c>
      <c r="H33" s="82">
        <v>3901</v>
      </c>
      <c r="I33" s="107">
        <v>4619</v>
      </c>
      <c r="J33" s="82">
        <v>5029</v>
      </c>
      <c r="K33" s="82">
        <v>4664</v>
      </c>
      <c r="L33" s="35">
        <f t="shared" si="0"/>
        <v>54734</v>
      </c>
      <c r="M33" s="15"/>
      <c r="N33" s="73"/>
      <c r="O33" s="4"/>
      <c r="Q33" s="1"/>
      <c r="R33" s="1"/>
    </row>
    <row r="34" spans="1:18" ht="15.6" customHeight="1" x14ac:dyDescent="0.25">
      <c r="A34" s="95" t="s">
        <v>35</v>
      </c>
      <c r="B34" s="81">
        <v>4611</v>
      </c>
      <c r="C34" s="78">
        <v>6077</v>
      </c>
      <c r="D34" s="82">
        <v>7435</v>
      </c>
      <c r="E34" s="82">
        <v>7731</v>
      </c>
      <c r="F34" s="78">
        <v>8469</v>
      </c>
      <c r="G34" s="82">
        <v>5293</v>
      </c>
      <c r="H34" s="82">
        <v>4237</v>
      </c>
      <c r="I34" s="107">
        <v>4398</v>
      </c>
      <c r="J34" s="82">
        <v>4795</v>
      </c>
      <c r="K34" s="82">
        <v>5135</v>
      </c>
      <c r="L34" s="35">
        <f t="shared" si="0"/>
        <v>58181</v>
      </c>
      <c r="M34" s="15"/>
      <c r="N34" s="73"/>
      <c r="O34" s="4"/>
      <c r="Q34" s="1"/>
      <c r="R34" s="1"/>
    </row>
    <row r="35" spans="1:18" ht="15.6" customHeight="1" x14ac:dyDescent="0.25">
      <c r="A35" s="95" t="s">
        <v>36</v>
      </c>
      <c r="B35" s="81">
        <v>7062</v>
      </c>
      <c r="C35" s="78">
        <v>9477</v>
      </c>
      <c r="D35" s="82">
        <v>11210</v>
      </c>
      <c r="E35" s="82">
        <v>11789</v>
      </c>
      <c r="F35" s="78">
        <v>12957</v>
      </c>
      <c r="G35" s="82">
        <v>8189</v>
      </c>
      <c r="H35" s="82">
        <v>6993</v>
      </c>
      <c r="I35" s="107">
        <v>7779</v>
      </c>
      <c r="J35" s="82">
        <v>7633</v>
      </c>
      <c r="K35" s="82">
        <v>7599</v>
      </c>
      <c r="L35" s="35">
        <f t="shared" si="0"/>
        <v>90688</v>
      </c>
      <c r="M35" s="15"/>
      <c r="N35" s="73"/>
      <c r="O35" s="4"/>
      <c r="Q35" s="1"/>
      <c r="R35" s="1"/>
    </row>
    <row r="36" spans="1:18" ht="15.6" customHeight="1" x14ac:dyDescent="0.25">
      <c r="A36" s="95" t="s">
        <v>37</v>
      </c>
      <c r="B36" s="81">
        <v>12239</v>
      </c>
      <c r="C36" s="78">
        <v>15416</v>
      </c>
      <c r="D36" s="82">
        <v>16991</v>
      </c>
      <c r="E36" s="82">
        <v>17250</v>
      </c>
      <c r="F36" s="78">
        <v>19684</v>
      </c>
      <c r="G36" s="82">
        <v>12846</v>
      </c>
      <c r="H36" s="82">
        <v>10284</v>
      </c>
      <c r="I36" s="107">
        <v>10734</v>
      </c>
      <c r="J36" s="82">
        <v>12080</v>
      </c>
      <c r="K36" s="82">
        <v>12251</v>
      </c>
      <c r="L36" s="35">
        <f t="shared" si="0"/>
        <v>139775</v>
      </c>
      <c r="M36" s="15"/>
      <c r="N36" s="73"/>
      <c r="O36" s="4"/>
      <c r="Q36" s="1"/>
      <c r="R36" s="1"/>
    </row>
    <row r="37" spans="1:18" ht="15.6" customHeight="1" x14ac:dyDescent="0.25">
      <c r="A37" s="95" t="s">
        <v>38</v>
      </c>
      <c r="B37" s="78">
        <v>3692</v>
      </c>
      <c r="C37" s="78">
        <v>6196</v>
      </c>
      <c r="D37" s="82">
        <v>7722</v>
      </c>
      <c r="E37" s="82">
        <v>4123</v>
      </c>
      <c r="F37" s="78">
        <v>3215</v>
      </c>
      <c r="G37" s="82">
        <v>2470</v>
      </c>
      <c r="H37" s="82">
        <v>1920</v>
      </c>
      <c r="I37" s="107">
        <v>2056</v>
      </c>
      <c r="J37" s="82">
        <v>2149</v>
      </c>
      <c r="K37" s="82">
        <v>2410</v>
      </c>
      <c r="L37" s="35">
        <f t="shared" si="0"/>
        <v>35953</v>
      </c>
      <c r="M37" s="15"/>
      <c r="N37" s="73"/>
      <c r="O37" s="4"/>
      <c r="Q37" s="1"/>
      <c r="R37" s="1"/>
    </row>
    <row r="38" spans="1:18" ht="15.6" customHeight="1" x14ac:dyDescent="0.25">
      <c r="A38" s="95" t="s">
        <v>39</v>
      </c>
      <c r="B38" s="78">
        <v>17</v>
      </c>
      <c r="C38" s="78">
        <v>17</v>
      </c>
      <c r="D38" s="82">
        <v>16</v>
      </c>
      <c r="E38" s="83">
        <v>55</v>
      </c>
      <c r="F38" s="83">
        <v>58</v>
      </c>
      <c r="G38" s="83">
        <v>112</v>
      </c>
      <c r="H38" s="83">
        <v>51</v>
      </c>
      <c r="I38" s="107">
        <v>22</v>
      </c>
      <c r="J38" s="83">
        <v>26</v>
      </c>
      <c r="K38" s="83">
        <v>18</v>
      </c>
      <c r="L38" s="35">
        <f t="shared" si="0"/>
        <v>392</v>
      </c>
      <c r="M38" s="15"/>
      <c r="N38" s="73"/>
      <c r="O38" s="4"/>
      <c r="Q38" s="1"/>
      <c r="R38" s="1"/>
    </row>
    <row r="39" spans="1:18" ht="15.6" customHeight="1" x14ac:dyDescent="0.25">
      <c r="A39" s="95" t="s">
        <v>40</v>
      </c>
      <c r="B39" s="82">
        <v>19787</v>
      </c>
      <c r="C39" s="78">
        <v>23726</v>
      </c>
      <c r="D39" s="82">
        <v>30986</v>
      </c>
      <c r="E39" s="82">
        <v>25007</v>
      </c>
      <c r="F39" s="78">
        <v>27407</v>
      </c>
      <c r="G39" s="82">
        <v>23840</v>
      </c>
      <c r="H39" s="82">
        <v>24174</v>
      </c>
      <c r="I39" s="107">
        <v>23672</v>
      </c>
      <c r="J39" s="82">
        <v>22570</v>
      </c>
      <c r="K39" s="82">
        <v>23186</v>
      </c>
      <c r="L39" s="35">
        <f t="shared" si="0"/>
        <v>244355</v>
      </c>
      <c r="M39" s="15"/>
      <c r="N39" s="73"/>
      <c r="O39" s="4"/>
      <c r="Q39" s="1"/>
      <c r="R39" s="1"/>
    </row>
    <row r="40" spans="1:18" ht="15.6" customHeight="1" x14ac:dyDescent="0.25">
      <c r="A40" s="95" t="s">
        <v>41</v>
      </c>
      <c r="B40" s="82">
        <v>19172</v>
      </c>
      <c r="C40" s="78">
        <v>24603</v>
      </c>
      <c r="D40" s="82">
        <v>27686</v>
      </c>
      <c r="E40" s="82">
        <v>24290</v>
      </c>
      <c r="F40" s="78">
        <v>27443</v>
      </c>
      <c r="G40" s="82">
        <v>24135</v>
      </c>
      <c r="H40" s="82">
        <v>23977</v>
      </c>
      <c r="I40" s="107">
        <v>24085</v>
      </c>
      <c r="J40" s="82">
        <v>20998</v>
      </c>
      <c r="K40" s="82">
        <v>21936</v>
      </c>
      <c r="L40" s="35">
        <f t="shared" si="0"/>
        <v>238325</v>
      </c>
      <c r="M40" s="15"/>
      <c r="N40" s="73"/>
      <c r="O40" s="4"/>
      <c r="Q40" s="1"/>
      <c r="R40" s="1"/>
    </row>
    <row r="41" spans="1:18" ht="15.6" customHeight="1" x14ac:dyDescent="0.25">
      <c r="A41" s="95" t="s">
        <v>42</v>
      </c>
      <c r="B41" s="82">
        <v>13331</v>
      </c>
      <c r="C41" s="78">
        <v>17476</v>
      </c>
      <c r="D41" s="82">
        <v>19377</v>
      </c>
      <c r="E41" s="82">
        <v>20360</v>
      </c>
      <c r="F41" s="78">
        <v>23435</v>
      </c>
      <c r="G41" s="82">
        <v>15184</v>
      </c>
      <c r="H41" s="82">
        <v>15569</v>
      </c>
      <c r="I41" s="107">
        <v>16406</v>
      </c>
      <c r="J41" s="82">
        <v>14725</v>
      </c>
      <c r="K41" s="82">
        <v>12911</v>
      </c>
      <c r="L41" s="35">
        <f t="shared" si="0"/>
        <v>168774</v>
      </c>
      <c r="M41" s="15"/>
      <c r="N41" s="73"/>
      <c r="O41" s="4"/>
      <c r="Q41" s="1"/>
      <c r="R41" s="1"/>
    </row>
    <row r="42" spans="1:18" ht="15.6" customHeight="1" x14ac:dyDescent="0.25">
      <c r="A42" s="95" t="s">
        <v>43</v>
      </c>
      <c r="B42" s="82">
        <v>10414</v>
      </c>
      <c r="C42" s="78">
        <v>14237</v>
      </c>
      <c r="D42" s="82">
        <v>19178</v>
      </c>
      <c r="E42" s="82">
        <v>22681</v>
      </c>
      <c r="F42" s="78">
        <v>22944</v>
      </c>
      <c r="G42" s="82">
        <v>16979</v>
      </c>
      <c r="H42" s="82">
        <v>13036</v>
      </c>
      <c r="I42" s="107">
        <v>10399</v>
      </c>
      <c r="J42" s="82">
        <v>11353</v>
      </c>
      <c r="K42" s="82">
        <v>10709</v>
      </c>
      <c r="L42" s="35">
        <f t="shared" si="0"/>
        <v>151930</v>
      </c>
      <c r="M42" s="15"/>
      <c r="N42" s="73"/>
      <c r="O42" s="4"/>
      <c r="Q42" s="1"/>
      <c r="R42" s="1"/>
    </row>
    <row r="43" spans="1:18" ht="15.6" customHeight="1" x14ac:dyDescent="0.25">
      <c r="A43" s="95" t="s">
        <v>44</v>
      </c>
      <c r="B43" s="82">
        <v>7223</v>
      </c>
      <c r="C43" s="78">
        <v>9512</v>
      </c>
      <c r="D43" s="82">
        <v>11144</v>
      </c>
      <c r="E43" s="82">
        <v>11407</v>
      </c>
      <c r="F43" s="78">
        <v>13966</v>
      </c>
      <c r="G43" s="82">
        <v>8734</v>
      </c>
      <c r="H43" s="82">
        <v>7397</v>
      </c>
      <c r="I43" s="107">
        <v>8709</v>
      </c>
      <c r="J43" s="82">
        <v>8935</v>
      </c>
      <c r="K43" s="82">
        <v>8183</v>
      </c>
      <c r="L43" s="35">
        <f t="shared" si="0"/>
        <v>95210</v>
      </c>
      <c r="M43" s="15"/>
      <c r="N43" s="73"/>
      <c r="O43" s="4"/>
      <c r="Q43" s="1"/>
      <c r="R43" s="1"/>
    </row>
    <row r="44" spans="1:18" ht="15.6" customHeight="1" x14ac:dyDescent="0.25">
      <c r="A44" s="95" t="s">
        <v>45</v>
      </c>
      <c r="B44" s="82">
        <v>8485</v>
      </c>
      <c r="C44" s="78">
        <v>11822</v>
      </c>
      <c r="D44" s="82">
        <v>14498</v>
      </c>
      <c r="E44" s="82">
        <v>15149</v>
      </c>
      <c r="F44" s="78">
        <v>18154</v>
      </c>
      <c r="G44" s="82">
        <v>11763</v>
      </c>
      <c r="H44" s="82">
        <v>9270</v>
      </c>
      <c r="I44" s="107">
        <v>8613</v>
      </c>
      <c r="J44" s="82">
        <v>9031</v>
      </c>
      <c r="K44" s="82">
        <v>9254</v>
      </c>
      <c r="L44" s="35">
        <f t="shared" si="0"/>
        <v>116039</v>
      </c>
      <c r="M44" s="15"/>
      <c r="N44" s="79"/>
      <c r="O44" s="15"/>
      <c r="P44" s="14"/>
      <c r="Q44" s="13"/>
      <c r="R44" s="1"/>
    </row>
    <row r="45" spans="1:18" ht="15.6" customHeight="1" x14ac:dyDescent="0.25">
      <c r="A45" s="95" t="s">
        <v>46</v>
      </c>
      <c r="B45" s="82">
        <v>1307</v>
      </c>
      <c r="C45" s="78">
        <v>2190</v>
      </c>
      <c r="D45" s="82">
        <v>2451</v>
      </c>
      <c r="E45" s="82">
        <v>2506</v>
      </c>
      <c r="F45" s="78">
        <v>2512</v>
      </c>
      <c r="G45" s="82">
        <v>1983</v>
      </c>
      <c r="H45" s="82">
        <v>1766</v>
      </c>
      <c r="I45" s="107">
        <v>1905</v>
      </c>
      <c r="J45" s="82">
        <v>2154</v>
      </c>
      <c r="K45" s="82">
        <v>1843</v>
      </c>
      <c r="L45" s="35">
        <f t="shared" si="0"/>
        <v>20617</v>
      </c>
      <c r="M45" s="15"/>
      <c r="N45" s="73"/>
      <c r="O45" s="4"/>
      <c r="Q45" s="1"/>
      <c r="R45" s="1"/>
    </row>
    <row r="46" spans="1:18" ht="15.6" customHeight="1" x14ac:dyDescent="0.25">
      <c r="A46" s="95" t="s">
        <v>47</v>
      </c>
      <c r="B46" s="82">
        <v>3237</v>
      </c>
      <c r="C46" s="78">
        <v>4167</v>
      </c>
      <c r="D46" s="82">
        <v>5226</v>
      </c>
      <c r="E46" s="82">
        <v>5234</v>
      </c>
      <c r="F46" s="78">
        <v>6289</v>
      </c>
      <c r="G46" s="82">
        <v>4114</v>
      </c>
      <c r="H46" s="82">
        <v>3108</v>
      </c>
      <c r="I46" s="107">
        <v>4020</v>
      </c>
      <c r="J46" s="82">
        <v>4664</v>
      </c>
      <c r="K46" s="82">
        <v>4223</v>
      </c>
      <c r="L46" s="35">
        <f t="shared" si="0"/>
        <v>44282</v>
      </c>
      <c r="M46" s="15"/>
      <c r="N46" s="73"/>
      <c r="O46" s="4"/>
      <c r="Q46" s="1"/>
      <c r="R46" s="1"/>
    </row>
    <row r="47" spans="1:18" ht="15.6" customHeight="1" x14ac:dyDescent="0.25">
      <c r="A47" s="95" t="s">
        <v>48</v>
      </c>
      <c r="B47" s="82">
        <v>9494</v>
      </c>
      <c r="C47" s="78">
        <v>10637</v>
      </c>
      <c r="D47" s="82">
        <v>12301</v>
      </c>
      <c r="E47" s="82">
        <v>13041</v>
      </c>
      <c r="F47" s="78">
        <v>16747</v>
      </c>
      <c r="G47" s="82">
        <v>10501</v>
      </c>
      <c r="H47" s="82">
        <v>8512</v>
      </c>
      <c r="I47" s="107">
        <v>9433</v>
      </c>
      <c r="J47" s="82">
        <v>9443</v>
      </c>
      <c r="K47" s="82">
        <v>8632</v>
      </c>
      <c r="L47" s="35">
        <f t="shared" ref="L47:L74" si="1">SUM(B47:K47)</f>
        <v>108741</v>
      </c>
      <c r="M47" s="15"/>
      <c r="N47" s="73"/>
      <c r="O47" s="4"/>
      <c r="Q47" s="1"/>
      <c r="R47" s="1"/>
    </row>
    <row r="48" spans="1:18" ht="15.6" customHeight="1" x14ac:dyDescent="0.25">
      <c r="A48" s="95" t="s">
        <v>49</v>
      </c>
      <c r="B48" s="82">
        <v>4170</v>
      </c>
      <c r="C48" s="78">
        <v>6231</v>
      </c>
      <c r="D48" s="82">
        <v>6882</v>
      </c>
      <c r="E48" s="82">
        <v>4289</v>
      </c>
      <c r="F48" s="78">
        <v>3420</v>
      </c>
      <c r="G48" s="82">
        <v>2421</v>
      </c>
      <c r="H48" s="82">
        <v>1962</v>
      </c>
      <c r="I48" s="107">
        <v>1920</v>
      </c>
      <c r="J48" s="82">
        <v>1766</v>
      </c>
      <c r="K48" s="82">
        <v>2273</v>
      </c>
      <c r="L48" s="35">
        <f t="shared" si="1"/>
        <v>35334</v>
      </c>
      <c r="M48" s="15"/>
      <c r="N48" s="73"/>
      <c r="O48" s="4"/>
      <c r="Q48" s="1"/>
      <c r="R48" s="1"/>
    </row>
    <row r="49" spans="1:18" ht="15.6" customHeight="1" x14ac:dyDescent="0.25">
      <c r="A49" s="95" t="s">
        <v>50</v>
      </c>
      <c r="B49" s="82">
        <v>26587</v>
      </c>
      <c r="C49" s="78">
        <v>32056</v>
      </c>
      <c r="D49" s="82">
        <v>32927</v>
      </c>
      <c r="E49" s="82">
        <v>36147</v>
      </c>
      <c r="F49" s="78">
        <v>40839</v>
      </c>
      <c r="G49" s="82">
        <v>37718</v>
      </c>
      <c r="H49" s="82">
        <v>36798</v>
      </c>
      <c r="I49" s="107">
        <v>41003</v>
      </c>
      <c r="J49" s="82">
        <v>38766</v>
      </c>
      <c r="K49" s="82">
        <v>37939</v>
      </c>
      <c r="L49" s="35">
        <f t="shared" si="1"/>
        <v>360780</v>
      </c>
      <c r="M49" s="15"/>
      <c r="N49" s="73"/>
      <c r="O49" s="4"/>
      <c r="Q49" s="1"/>
      <c r="R49" s="1"/>
    </row>
    <row r="50" spans="1:18" ht="15.6" customHeight="1" x14ac:dyDescent="0.25">
      <c r="A50" s="95" t="s">
        <v>51</v>
      </c>
      <c r="B50" s="82">
        <v>4380</v>
      </c>
      <c r="C50" s="78">
        <v>5250</v>
      </c>
      <c r="D50" s="82">
        <v>5953</v>
      </c>
      <c r="E50" s="82">
        <v>6160</v>
      </c>
      <c r="F50" s="78">
        <v>7143</v>
      </c>
      <c r="G50" s="82">
        <v>4849</v>
      </c>
      <c r="H50" s="82">
        <v>3633</v>
      </c>
      <c r="I50" s="107">
        <v>3885</v>
      </c>
      <c r="J50" s="82">
        <v>4398</v>
      </c>
      <c r="K50" s="82">
        <v>5080</v>
      </c>
      <c r="L50" s="35">
        <f t="shared" si="1"/>
        <v>50731</v>
      </c>
      <c r="M50" s="15"/>
      <c r="N50" s="73"/>
      <c r="O50" s="4"/>
      <c r="Q50" s="1"/>
      <c r="R50" s="1"/>
    </row>
    <row r="51" spans="1:18" ht="15.6" customHeight="1" x14ac:dyDescent="0.25">
      <c r="A51" s="95" t="s">
        <v>52</v>
      </c>
      <c r="B51" s="82">
        <v>95359</v>
      </c>
      <c r="C51" s="78">
        <v>111456</v>
      </c>
      <c r="D51" s="82">
        <v>109113</v>
      </c>
      <c r="E51" s="82">
        <v>111000</v>
      </c>
      <c r="F51" s="78">
        <v>115290</v>
      </c>
      <c r="G51" s="82">
        <v>108111</v>
      </c>
      <c r="H51" s="82">
        <v>102622</v>
      </c>
      <c r="I51" s="107">
        <v>121825</v>
      </c>
      <c r="J51" s="82">
        <v>117152</v>
      </c>
      <c r="K51" s="82">
        <v>104650</v>
      </c>
      <c r="L51" s="35">
        <f t="shared" si="1"/>
        <v>1096578</v>
      </c>
      <c r="M51" s="15"/>
      <c r="N51" s="73"/>
      <c r="O51" s="4"/>
      <c r="Q51" s="1"/>
      <c r="R51" s="1"/>
    </row>
    <row r="52" spans="1:18" ht="15.6" customHeight="1" x14ac:dyDescent="0.25">
      <c r="A52" s="95" t="s">
        <v>53</v>
      </c>
      <c r="B52" s="82">
        <v>23496</v>
      </c>
      <c r="C52" s="78">
        <v>34656</v>
      </c>
      <c r="D52" s="82">
        <v>65309</v>
      </c>
      <c r="E52" s="82">
        <v>39282</v>
      </c>
      <c r="F52" s="78">
        <v>38015</v>
      </c>
      <c r="G52" s="82">
        <v>29743</v>
      </c>
      <c r="H52" s="82">
        <v>25737</v>
      </c>
      <c r="I52" s="107">
        <v>27519</v>
      </c>
      <c r="J52" s="82">
        <v>27141</v>
      </c>
      <c r="K52" s="82">
        <v>27007</v>
      </c>
      <c r="L52" s="35">
        <f t="shared" si="1"/>
        <v>337905</v>
      </c>
      <c r="M52" s="15"/>
      <c r="N52" s="73"/>
      <c r="O52" s="4"/>
      <c r="Q52" s="1"/>
      <c r="R52" s="1"/>
    </row>
    <row r="53" spans="1:18" ht="15.6" customHeight="1" x14ac:dyDescent="0.25">
      <c r="A53" s="95" t="s">
        <v>54</v>
      </c>
      <c r="B53" s="82">
        <v>1853</v>
      </c>
      <c r="C53" s="78">
        <v>2499</v>
      </c>
      <c r="D53" s="82">
        <v>2944</v>
      </c>
      <c r="E53" s="82">
        <v>2836</v>
      </c>
      <c r="F53" s="78">
        <v>3344</v>
      </c>
      <c r="G53" s="82">
        <v>2207</v>
      </c>
      <c r="H53" s="82">
        <v>1465</v>
      </c>
      <c r="I53" s="107">
        <v>1536</v>
      </c>
      <c r="J53" s="82">
        <v>1669</v>
      </c>
      <c r="K53" s="82">
        <v>1716</v>
      </c>
      <c r="L53" s="35">
        <f t="shared" si="1"/>
        <v>22069</v>
      </c>
      <c r="M53" s="15"/>
      <c r="N53" s="73"/>
      <c r="O53" s="4"/>
      <c r="Q53" s="1"/>
      <c r="R53" s="1"/>
    </row>
    <row r="54" spans="1:18" ht="15.6" customHeight="1" x14ac:dyDescent="0.25">
      <c r="A54" s="95" t="s">
        <v>55</v>
      </c>
      <c r="B54" s="82">
        <v>362</v>
      </c>
      <c r="C54" s="78">
        <v>569</v>
      </c>
      <c r="D54" s="82">
        <v>137</v>
      </c>
      <c r="E54" s="83">
        <v>117</v>
      </c>
      <c r="F54" s="83">
        <v>144</v>
      </c>
      <c r="G54" s="83">
        <v>169</v>
      </c>
      <c r="H54" s="83">
        <v>221</v>
      </c>
      <c r="I54" s="107">
        <v>292</v>
      </c>
      <c r="J54" s="83">
        <v>140</v>
      </c>
      <c r="K54" s="83">
        <v>124</v>
      </c>
      <c r="L54" s="35">
        <f t="shared" si="1"/>
        <v>2275</v>
      </c>
      <c r="M54" s="15"/>
      <c r="N54" s="73"/>
      <c r="O54" s="4"/>
      <c r="Q54" s="1"/>
      <c r="R54" s="1"/>
    </row>
    <row r="55" spans="1:18" ht="15.6" customHeight="1" x14ac:dyDescent="0.25">
      <c r="A55" s="95" t="s">
        <v>56</v>
      </c>
      <c r="B55" s="82">
        <v>20392</v>
      </c>
      <c r="C55" s="78">
        <v>22621</v>
      </c>
      <c r="D55" s="82">
        <v>26191</v>
      </c>
      <c r="E55" s="82">
        <v>29297</v>
      </c>
      <c r="F55" s="78">
        <v>30271</v>
      </c>
      <c r="G55" s="82">
        <v>19457</v>
      </c>
      <c r="H55" s="82">
        <v>16646</v>
      </c>
      <c r="I55" s="107">
        <v>16924</v>
      </c>
      <c r="J55" s="82">
        <v>16132</v>
      </c>
      <c r="K55" s="82">
        <v>16015</v>
      </c>
      <c r="L55" s="35">
        <f t="shared" si="1"/>
        <v>213946</v>
      </c>
      <c r="M55" s="15"/>
      <c r="N55" s="73"/>
      <c r="O55" s="4"/>
      <c r="Q55" s="1"/>
      <c r="R55" s="1"/>
    </row>
    <row r="56" spans="1:18" ht="15.6" customHeight="1" x14ac:dyDescent="0.25">
      <c r="A56" s="95" t="s">
        <v>57</v>
      </c>
      <c r="B56" s="82">
        <v>8513</v>
      </c>
      <c r="C56" s="78">
        <v>10259</v>
      </c>
      <c r="D56" s="82">
        <v>12796</v>
      </c>
      <c r="E56" s="82">
        <v>13744</v>
      </c>
      <c r="F56" s="78">
        <v>14682</v>
      </c>
      <c r="G56" s="82">
        <v>8409</v>
      </c>
      <c r="H56" s="82">
        <v>6213</v>
      </c>
      <c r="I56" s="107">
        <v>7139</v>
      </c>
      <c r="J56" s="82">
        <v>8547</v>
      </c>
      <c r="K56" s="82">
        <v>9972</v>
      </c>
      <c r="L56" s="35">
        <f t="shared" si="1"/>
        <v>100274</v>
      </c>
      <c r="M56" s="15"/>
      <c r="N56" s="73"/>
      <c r="O56" s="4"/>
      <c r="Q56" s="1"/>
      <c r="R56" s="1"/>
    </row>
    <row r="57" spans="1:18" ht="15.6" customHeight="1" x14ac:dyDescent="0.25">
      <c r="A57" s="95" t="s">
        <v>58</v>
      </c>
      <c r="B57" s="82">
        <v>5656</v>
      </c>
      <c r="C57" s="78">
        <v>7580</v>
      </c>
      <c r="D57" s="82">
        <v>9397</v>
      </c>
      <c r="E57" s="82">
        <v>10495</v>
      </c>
      <c r="F57" s="78">
        <v>13724</v>
      </c>
      <c r="G57" s="82">
        <v>8470</v>
      </c>
      <c r="H57" s="82">
        <v>8641</v>
      </c>
      <c r="I57" s="107">
        <v>10648</v>
      </c>
      <c r="J57" s="82">
        <v>10121</v>
      </c>
      <c r="K57" s="82">
        <v>8735</v>
      </c>
      <c r="L57" s="35">
        <f t="shared" si="1"/>
        <v>93467</v>
      </c>
      <c r="M57" s="15"/>
      <c r="N57" s="73"/>
      <c r="O57" s="4"/>
      <c r="Q57" s="1"/>
      <c r="R57" s="1"/>
    </row>
    <row r="58" spans="1:18" ht="15.6" customHeight="1" x14ac:dyDescent="0.25">
      <c r="A58" s="95" t="s">
        <v>59</v>
      </c>
      <c r="B58" s="82">
        <v>3</v>
      </c>
      <c r="C58" s="78">
        <v>4</v>
      </c>
      <c r="D58" s="82">
        <v>2</v>
      </c>
      <c r="E58" s="83">
        <v>3</v>
      </c>
      <c r="F58" s="83">
        <v>10</v>
      </c>
      <c r="G58" s="83">
        <v>10</v>
      </c>
      <c r="H58" s="83">
        <v>16</v>
      </c>
      <c r="I58" s="107">
        <v>9</v>
      </c>
      <c r="J58" s="83">
        <v>12</v>
      </c>
      <c r="K58" s="83">
        <v>15</v>
      </c>
      <c r="L58" s="35">
        <f t="shared" si="1"/>
        <v>84</v>
      </c>
      <c r="M58" s="15"/>
      <c r="N58" s="73"/>
      <c r="O58" s="4"/>
      <c r="Q58" s="1"/>
      <c r="R58" s="1"/>
    </row>
    <row r="59" spans="1:18" ht="15.6" customHeight="1" x14ac:dyDescent="0.25">
      <c r="A59" s="95" t="s">
        <v>60</v>
      </c>
      <c r="B59" s="82">
        <v>22353</v>
      </c>
      <c r="C59" s="78">
        <v>29034</v>
      </c>
      <c r="D59" s="82">
        <v>32123</v>
      </c>
      <c r="E59" s="82">
        <v>33588</v>
      </c>
      <c r="F59" s="78">
        <v>37779</v>
      </c>
      <c r="G59" s="82">
        <v>31605</v>
      </c>
      <c r="H59" s="82">
        <v>28039</v>
      </c>
      <c r="I59" s="107">
        <v>29578</v>
      </c>
      <c r="J59" s="82">
        <v>26234</v>
      </c>
      <c r="K59" s="82">
        <v>25423</v>
      </c>
      <c r="L59" s="35">
        <f t="shared" si="1"/>
        <v>295756</v>
      </c>
      <c r="M59" s="15"/>
      <c r="N59" s="73"/>
      <c r="O59" s="4"/>
      <c r="Q59" s="1"/>
      <c r="R59" s="1"/>
    </row>
    <row r="60" spans="1:18" ht="15.6" customHeight="1" x14ac:dyDescent="0.25">
      <c r="A60" s="95" t="s">
        <v>61</v>
      </c>
      <c r="B60" s="82">
        <v>9260</v>
      </c>
      <c r="C60" s="78">
        <v>13202</v>
      </c>
      <c r="D60" s="82">
        <v>12066</v>
      </c>
      <c r="E60" s="82">
        <v>14914</v>
      </c>
      <c r="F60" s="82">
        <v>20534</v>
      </c>
      <c r="G60" s="82">
        <v>15622</v>
      </c>
      <c r="H60" s="82">
        <v>11523</v>
      </c>
      <c r="I60" s="107">
        <v>14854</v>
      </c>
      <c r="J60" s="82">
        <v>13567</v>
      </c>
      <c r="K60" s="82">
        <v>13686</v>
      </c>
      <c r="L60" s="35">
        <f t="shared" si="1"/>
        <v>139228</v>
      </c>
      <c r="M60" s="15"/>
      <c r="N60" s="73"/>
      <c r="O60" s="4"/>
      <c r="Q60" s="1"/>
      <c r="R60" s="1"/>
    </row>
    <row r="61" spans="1:18" ht="15.6" customHeight="1" x14ac:dyDescent="0.25">
      <c r="A61" s="95" t="s">
        <v>62</v>
      </c>
      <c r="B61" s="82">
        <v>3002</v>
      </c>
      <c r="C61" s="78">
        <v>3907</v>
      </c>
      <c r="D61" s="82">
        <v>4219</v>
      </c>
      <c r="E61" s="82">
        <v>3966</v>
      </c>
      <c r="F61" s="78">
        <v>4618</v>
      </c>
      <c r="G61" s="82">
        <v>3672</v>
      </c>
      <c r="H61" s="82">
        <v>3113</v>
      </c>
      <c r="I61" s="107">
        <v>3141</v>
      </c>
      <c r="J61" s="82">
        <v>2978</v>
      </c>
      <c r="K61" s="82">
        <v>2727</v>
      </c>
      <c r="L61" s="35">
        <f t="shared" si="1"/>
        <v>35343</v>
      </c>
      <c r="M61" s="15"/>
      <c r="N61" s="73"/>
      <c r="O61" s="4"/>
      <c r="Q61" s="1"/>
      <c r="R61" s="1"/>
    </row>
    <row r="62" spans="1:18" ht="15.6" customHeight="1" x14ac:dyDescent="0.25">
      <c r="A62" s="95" t="s">
        <v>63</v>
      </c>
      <c r="B62" s="82">
        <v>9594</v>
      </c>
      <c r="C62" s="78">
        <v>14052</v>
      </c>
      <c r="D62" s="82">
        <v>25453</v>
      </c>
      <c r="E62" s="82">
        <v>18450</v>
      </c>
      <c r="F62" s="78">
        <v>19282</v>
      </c>
      <c r="G62" s="82">
        <v>13031</v>
      </c>
      <c r="H62" s="82">
        <v>11552</v>
      </c>
      <c r="I62" s="107">
        <v>11753</v>
      </c>
      <c r="J62" s="82">
        <v>11932</v>
      </c>
      <c r="K62" s="82">
        <v>11396</v>
      </c>
      <c r="L62" s="35">
        <f t="shared" si="1"/>
        <v>146495</v>
      </c>
      <c r="M62" s="15"/>
      <c r="N62" s="73"/>
      <c r="O62" s="4"/>
      <c r="Q62" s="1"/>
      <c r="R62" s="1"/>
    </row>
    <row r="63" spans="1:18" ht="15.6" customHeight="1" x14ac:dyDescent="0.25">
      <c r="A63" s="95" t="s">
        <v>64</v>
      </c>
      <c r="B63" s="82">
        <v>2402</v>
      </c>
      <c r="C63" s="78">
        <v>2104</v>
      </c>
      <c r="D63" s="82">
        <v>2227</v>
      </c>
      <c r="E63" s="82">
        <v>2212</v>
      </c>
      <c r="F63" s="78">
        <v>2824</v>
      </c>
      <c r="G63" s="82">
        <v>1468</v>
      </c>
      <c r="H63" s="82">
        <v>1075</v>
      </c>
      <c r="I63" s="107">
        <v>1372</v>
      </c>
      <c r="J63" s="82">
        <v>1553</v>
      </c>
      <c r="K63" s="82">
        <v>1494</v>
      </c>
      <c r="L63" s="35">
        <f t="shared" si="1"/>
        <v>18731</v>
      </c>
      <c r="M63" s="15"/>
      <c r="N63" s="73"/>
      <c r="O63" s="4"/>
      <c r="Q63" s="1"/>
      <c r="R63" s="1"/>
    </row>
    <row r="64" spans="1:18" ht="15.6" customHeight="1" x14ac:dyDescent="0.25">
      <c r="A64" s="95" t="s">
        <v>65</v>
      </c>
      <c r="B64" s="82">
        <v>13796</v>
      </c>
      <c r="C64" s="78">
        <v>16652</v>
      </c>
      <c r="D64" s="82">
        <v>20439</v>
      </c>
      <c r="E64" s="82">
        <v>20521</v>
      </c>
      <c r="F64" s="78">
        <v>23037</v>
      </c>
      <c r="G64" s="82">
        <v>16725</v>
      </c>
      <c r="H64" s="82">
        <v>14909</v>
      </c>
      <c r="I64" s="107">
        <v>17695</v>
      </c>
      <c r="J64" s="82">
        <v>18102</v>
      </c>
      <c r="K64" s="82">
        <v>16795</v>
      </c>
      <c r="L64" s="35">
        <f t="shared" si="1"/>
        <v>178671</v>
      </c>
      <c r="M64" s="15"/>
      <c r="N64" s="73"/>
      <c r="O64" s="4"/>
      <c r="Q64" s="1"/>
      <c r="R64" s="1"/>
    </row>
    <row r="65" spans="1:18" ht="15.6" customHeight="1" x14ac:dyDescent="0.25">
      <c r="A65" s="95" t="s">
        <v>66</v>
      </c>
      <c r="B65" s="82">
        <v>83966</v>
      </c>
      <c r="C65" s="78">
        <v>88697</v>
      </c>
      <c r="D65" s="82">
        <v>98742</v>
      </c>
      <c r="E65" s="82">
        <v>100109</v>
      </c>
      <c r="F65" s="78">
        <v>104141</v>
      </c>
      <c r="G65" s="82">
        <v>92714</v>
      </c>
      <c r="H65" s="82">
        <v>81674</v>
      </c>
      <c r="I65" s="107">
        <v>97804</v>
      </c>
      <c r="J65" s="82">
        <v>118344</v>
      </c>
      <c r="K65" s="82">
        <v>135830</v>
      </c>
      <c r="L65" s="35">
        <f t="shared" si="1"/>
        <v>1002021</v>
      </c>
      <c r="M65" s="15"/>
      <c r="N65" s="73"/>
      <c r="O65" s="4"/>
      <c r="Q65" s="1"/>
      <c r="R65" s="1"/>
    </row>
    <row r="66" spans="1:18" ht="15.6" customHeight="1" x14ac:dyDescent="0.25">
      <c r="A66" s="95" t="s">
        <v>67</v>
      </c>
      <c r="B66" s="82">
        <v>1838</v>
      </c>
      <c r="C66" s="78">
        <v>2593</v>
      </c>
      <c r="D66" s="82">
        <v>2495</v>
      </c>
      <c r="E66" s="83">
        <v>1967</v>
      </c>
      <c r="F66" s="83">
        <v>2741</v>
      </c>
      <c r="G66" s="82">
        <v>2857</v>
      </c>
      <c r="H66" s="82">
        <v>2524</v>
      </c>
      <c r="I66" s="107">
        <v>2419</v>
      </c>
      <c r="J66" s="82">
        <v>1951</v>
      </c>
      <c r="K66" s="82">
        <v>1880</v>
      </c>
      <c r="L66" s="35">
        <f t="shared" si="1"/>
        <v>23265</v>
      </c>
      <c r="M66" s="15"/>
      <c r="N66" s="73"/>
      <c r="O66" s="4"/>
      <c r="Q66" s="1"/>
      <c r="R66" s="1"/>
    </row>
    <row r="67" spans="1:18" ht="15.6" customHeight="1" x14ac:dyDescent="0.25">
      <c r="A67" s="30" t="s">
        <v>68</v>
      </c>
      <c r="B67" s="82">
        <v>2485</v>
      </c>
      <c r="C67" s="78">
        <v>3246</v>
      </c>
      <c r="D67" s="82">
        <v>5161</v>
      </c>
      <c r="E67" s="82">
        <v>6527</v>
      </c>
      <c r="F67" s="82">
        <v>7960</v>
      </c>
      <c r="G67" s="82">
        <v>7280</v>
      </c>
      <c r="H67" s="82">
        <v>6002</v>
      </c>
      <c r="I67" s="107">
        <v>5406</v>
      </c>
      <c r="J67" s="82">
        <v>8793</v>
      </c>
      <c r="K67" s="82">
        <v>13663</v>
      </c>
      <c r="L67" s="35">
        <f t="shared" si="1"/>
        <v>66523</v>
      </c>
      <c r="M67" s="15"/>
      <c r="N67" s="73"/>
      <c r="O67" s="4"/>
      <c r="Q67" s="1"/>
      <c r="R67" s="1"/>
    </row>
    <row r="68" spans="1:18" ht="15.6" customHeight="1" x14ac:dyDescent="0.25">
      <c r="A68" s="95" t="s">
        <v>69</v>
      </c>
      <c r="B68" s="82">
        <v>4343</v>
      </c>
      <c r="C68" s="78">
        <v>5411</v>
      </c>
      <c r="D68" s="82">
        <v>6484</v>
      </c>
      <c r="E68" s="82">
        <v>6747</v>
      </c>
      <c r="F68" s="78">
        <v>7258</v>
      </c>
      <c r="G68" s="82">
        <v>4816</v>
      </c>
      <c r="H68" s="82">
        <v>4192</v>
      </c>
      <c r="I68" s="107">
        <v>4793</v>
      </c>
      <c r="J68" s="82">
        <v>5233</v>
      </c>
      <c r="K68" s="82">
        <v>5465</v>
      </c>
      <c r="L68" s="35">
        <f t="shared" si="1"/>
        <v>54742</v>
      </c>
      <c r="M68" s="15"/>
      <c r="N68" s="73"/>
      <c r="O68" s="4"/>
      <c r="Q68" s="1"/>
      <c r="R68" s="1"/>
    </row>
    <row r="69" spans="1:18" ht="15.6" customHeight="1" x14ac:dyDescent="0.25">
      <c r="A69" s="95" t="s">
        <v>70</v>
      </c>
      <c r="B69" s="82">
        <v>2347</v>
      </c>
      <c r="C69" s="78">
        <v>3089</v>
      </c>
      <c r="D69" s="82">
        <v>3454</v>
      </c>
      <c r="E69" s="82">
        <v>2051</v>
      </c>
      <c r="F69" s="78">
        <v>1809</v>
      </c>
      <c r="G69" s="83">
        <v>958</v>
      </c>
      <c r="H69" s="83">
        <v>859</v>
      </c>
      <c r="I69" s="107">
        <v>777</v>
      </c>
      <c r="J69" s="83">
        <v>628</v>
      </c>
      <c r="K69" s="83">
        <v>621</v>
      </c>
      <c r="L69" s="35">
        <f t="shared" si="1"/>
        <v>16593</v>
      </c>
      <c r="M69" s="15"/>
      <c r="N69" s="73"/>
      <c r="O69" s="4"/>
      <c r="Q69" s="1"/>
      <c r="R69" s="1"/>
    </row>
    <row r="70" spans="1:18" ht="15.6" customHeight="1" x14ac:dyDescent="0.25">
      <c r="A70" s="95" t="s">
        <v>71</v>
      </c>
      <c r="B70" s="82">
        <v>21204</v>
      </c>
      <c r="C70" s="78">
        <v>27128</v>
      </c>
      <c r="D70" s="82">
        <v>49877</v>
      </c>
      <c r="E70" s="82">
        <v>33630</v>
      </c>
      <c r="F70" s="78">
        <v>32358</v>
      </c>
      <c r="G70" s="82">
        <v>27141</v>
      </c>
      <c r="H70" s="82">
        <v>24645</v>
      </c>
      <c r="I70" s="107">
        <v>24142</v>
      </c>
      <c r="J70" s="82">
        <v>22972</v>
      </c>
      <c r="K70" s="82">
        <v>23088</v>
      </c>
      <c r="L70" s="35">
        <f t="shared" si="1"/>
        <v>286185</v>
      </c>
      <c r="M70" s="15"/>
      <c r="N70" s="73"/>
      <c r="O70" s="4"/>
      <c r="Q70" s="1"/>
      <c r="R70" s="1"/>
    </row>
    <row r="71" spans="1:18" ht="15.6" customHeight="1" x14ac:dyDescent="0.25">
      <c r="A71" s="95" t="s">
        <v>72</v>
      </c>
      <c r="B71" s="82">
        <v>10751</v>
      </c>
      <c r="C71" s="78">
        <v>14406</v>
      </c>
      <c r="D71" s="82">
        <v>15967</v>
      </c>
      <c r="E71" s="82">
        <v>18048</v>
      </c>
      <c r="F71" s="78">
        <v>19228</v>
      </c>
      <c r="G71" s="82">
        <v>16395</v>
      </c>
      <c r="H71" s="82">
        <v>18581</v>
      </c>
      <c r="I71" s="107">
        <v>24371</v>
      </c>
      <c r="J71" s="82">
        <v>23998</v>
      </c>
      <c r="K71" s="82">
        <v>25157</v>
      </c>
      <c r="L71" s="35">
        <f t="shared" si="1"/>
        <v>186902</v>
      </c>
      <c r="M71" s="15"/>
      <c r="N71" s="73"/>
      <c r="O71" s="4"/>
      <c r="Q71" s="1"/>
      <c r="R71" s="1"/>
    </row>
    <row r="72" spans="1:18" ht="15.6" customHeight="1" x14ac:dyDescent="0.25">
      <c r="A72" s="95" t="s">
        <v>73</v>
      </c>
      <c r="B72" s="82">
        <v>3026</v>
      </c>
      <c r="C72" s="78">
        <v>4303</v>
      </c>
      <c r="D72" s="82">
        <v>6152</v>
      </c>
      <c r="E72" s="82">
        <v>5046</v>
      </c>
      <c r="F72" s="78">
        <v>5809</v>
      </c>
      <c r="G72" s="82">
        <v>3249</v>
      </c>
      <c r="H72" s="82">
        <v>2224</v>
      </c>
      <c r="I72" s="107">
        <v>2197</v>
      </c>
      <c r="J72" s="82">
        <v>2157</v>
      </c>
      <c r="K72" s="82">
        <v>1982</v>
      </c>
      <c r="L72" s="35">
        <f t="shared" si="1"/>
        <v>36145</v>
      </c>
      <c r="M72" s="15"/>
      <c r="N72" s="73"/>
      <c r="O72" s="4"/>
      <c r="Q72" s="1"/>
      <c r="R72" s="1"/>
    </row>
    <row r="73" spans="1:18" ht="15.6" customHeight="1" x14ac:dyDescent="0.25">
      <c r="A73" s="95" t="s">
        <v>74</v>
      </c>
      <c r="B73" s="82">
        <v>5591</v>
      </c>
      <c r="C73" s="78">
        <v>8327</v>
      </c>
      <c r="D73" s="82">
        <v>10448</v>
      </c>
      <c r="E73" s="82">
        <v>10333</v>
      </c>
      <c r="F73" s="78">
        <v>12213</v>
      </c>
      <c r="G73" s="82">
        <v>7070</v>
      </c>
      <c r="H73" s="82">
        <v>4987</v>
      </c>
      <c r="I73" s="107">
        <v>6111</v>
      </c>
      <c r="J73" s="82">
        <v>7116</v>
      </c>
      <c r="K73" s="82">
        <v>7258</v>
      </c>
      <c r="L73" s="35">
        <f t="shared" si="1"/>
        <v>79454</v>
      </c>
      <c r="M73" s="15"/>
      <c r="N73" s="73"/>
      <c r="O73" s="4"/>
      <c r="Q73" s="1"/>
      <c r="R73" s="1"/>
    </row>
    <row r="74" spans="1:18" ht="15.6" customHeight="1" x14ac:dyDescent="0.25">
      <c r="A74" s="95" t="s">
        <v>75</v>
      </c>
      <c r="B74" s="82">
        <v>1372</v>
      </c>
      <c r="C74" s="78">
        <v>1676</v>
      </c>
      <c r="D74" s="82">
        <v>2113</v>
      </c>
      <c r="E74" s="82">
        <v>2050</v>
      </c>
      <c r="F74" s="78">
        <v>2311</v>
      </c>
      <c r="G74" s="82">
        <v>1379</v>
      </c>
      <c r="H74" s="83">
        <v>992</v>
      </c>
      <c r="I74" s="107">
        <v>1020</v>
      </c>
      <c r="J74" s="82">
        <v>1139</v>
      </c>
      <c r="K74" s="82">
        <v>1194</v>
      </c>
      <c r="L74" s="35">
        <f t="shared" si="1"/>
        <v>15246</v>
      </c>
      <c r="M74" s="15"/>
      <c r="N74" s="73"/>
      <c r="O74" s="4"/>
      <c r="Q74" s="1"/>
      <c r="R74" s="1"/>
    </row>
    <row r="75" spans="1:18" x14ac:dyDescent="0.2">
      <c r="G75" s="73"/>
      <c r="H75" s="4"/>
    </row>
    <row r="76" spans="1:18" x14ac:dyDescent="0.2">
      <c r="G76" s="73"/>
      <c r="H76" s="4"/>
    </row>
    <row r="77" spans="1:18" x14ac:dyDescent="0.2">
      <c r="G77" s="73"/>
      <c r="H77" s="4"/>
    </row>
    <row r="78" spans="1:18" x14ac:dyDescent="0.2">
      <c r="G78" s="73"/>
      <c r="H78" s="4"/>
    </row>
    <row r="79" spans="1:18" x14ac:dyDescent="0.2">
      <c r="G79" s="73"/>
      <c r="H79" s="4"/>
    </row>
    <row r="80" spans="1:18" x14ac:dyDescent="0.2">
      <c r="G80" s="73"/>
      <c r="H80" s="4"/>
    </row>
    <row r="81" spans="7:8" x14ac:dyDescent="0.2">
      <c r="G81" s="73"/>
      <c r="H81" s="4"/>
    </row>
    <row r="82" spans="7:8" x14ac:dyDescent="0.2">
      <c r="G82" s="73"/>
      <c r="H82" s="4"/>
    </row>
    <row r="83" spans="7:8" x14ac:dyDescent="0.2">
      <c r="G83" s="73"/>
      <c r="H83" s="4"/>
    </row>
    <row r="84" spans="7:8" x14ac:dyDescent="0.2">
      <c r="G84" s="73"/>
      <c r="H84" s="4"/>
    </row>
    <row r="85" spans="7:8" x14ac:dyDescent="0.2">
      <c r="G85" s="73"/>
      <c r="H85" s="4"/>
    </row>
    <row r="86" spans="7:8" x14ac:dyDescent="0.2">
      <c r="G86" s="73"/>
      <c r="H86" s="4"/>
    </row>
    <row r="87" spans="7:8" x14ac:dyDescent="0.2">
      <c r="G87" s="73"/>
      <c r="H87" s="4"/>
    </row>
    <row r="88" spans="7:8" x14ac:dyDescent="0.2">
      <c r="G88" s="73"/>
      <c r="H88" s="4"/>
    </row>
    <row r="89" spans="7:8" x14ac:dyDescent="0.2">
      <c r="G89" s="73"/>
      <c r="H89" s="4"/>
    </row>
    <row r="90" spans="7:8" x14ac:dyDescent="0.2">
      <c r="G90" s="73"/>
      <c r="H90" s="4"/>
    </row>
    <row r="91" spans="7:8" x14ac:dyDescent="0.2">
      <c r="G91" s="73"/>
      <c r="H91" s="4"/>
    </row>
    <row r="92" spans="7:8" x14ac:dyDescent="0.2">
      <c r="G92" s="73"/>
      <c r="H92" s="4"/>
    </row>
    <row r="93" spans="7:8" x14ac:dyDescent="0.2">
      <c r="G93" s="73"/>
      <c r="H93" s="4"/>
    </row>
    <row r="94" spans="7:8" x14ac:dyDescent="0.2">
      <c r="G94" s="73"/>
      <c r="H94" s="4"/>
    </row>
    <row r="95" spans="7:8" x14ac:dyDescent="0.2">
      <c r="G95" s="73"/>
      <c r="H95" s="4"/>
    </row>
    <row r="96" spans="7:8" x14ac:dyDescent="0.2">
      <c r="G96" s="73"/>
      <c r="H96" s="4"/>
    </row>
    <row r="97" spans="7:8" x14ac:dyDescent="0.2">
      <c r="G97" s="73"/>
      <c r="H97" s="4"/>
    </row>
    <row r="98" spans="7:8" x14ac:dyDescent="0.2">
      <c r="G98" s="73"/>
      <c r="H98" s="4"/>
    </row>
    <row r="99" spans="7:8" x14ac:dyDescent="0.2">
      <c r="G99" s="73"/>
      <c r="H99" s="4"/>
    </row>
    <row r="100" spans="7:8" x14ac:dyDescent="0.2">
      <c r="G100" s="73"/>
      <c r="H100" s="4"/>
    </row>
    <row r="101" spans="7:8" x14ac:dyDescent="0.2">
      <c r="G101" s="73"/>
      <c r="H101" s="4"/>
    </row>
    <row r="102" spans="7:8" x14ac:dyDescent="0.2">
      <c r="G102" s="73"/>
      <c r="H102" s="4"/>
    </row>
    <row r="103" spans="7:8" x14ac:dyDescent="0.2">
      <c r="G103" s="73"/>
      <c r="H103" s="4"/>
    </row>
    <row r="104" spans="7:8" x14ac:dyDescent="0.2">
      <c r="G104" s="73"/>
      <c r="H104" s="4"/>
    </row>
    <row r="105" spans="7:8" x14ac:dyDescent="0.2">
      <c r="G105" s="73"/>
      <c r="H105" s="4"/>
    </row>
    <row r="106" spans="7:8" x14ac:dyDescent="0.2">
      <c r="G106" s="73"/>
      <c r="H106" s="4"/>
    </row>
    <row r="107" spans="7:8" x14ac:dyDescent="0.2">
      <c r="G107" s="73"/>
      <c r="H107" s="4"/>
    </row>
    <row r="108" spans="7:8" x14ac:dyDescent="0.2">
      <c r="G108" s="73"/>
      <c r="H108" s="4"/>
    </row>
    <row r="109" spans="7:8" x14ac:dyDescent="0.2">
      <c r="G109" s="73"/>
      <c r="H109" s="4"/>
    </row>
    <row r="110" spans="7:8" x14ac:dyDescent="0.2">
      <c r="G110" s="73"/>
      <c r="H110" s="4"/>
    </row>
    <row r="111" spans="7:8" x14ac:dyDescent="0.2">
      <c r="G111" s="73"/>
      <c r="H111" s="4"/>
    </row>
    <row r="112" spans="7:8" x14ac:dyDescent="0.2">
      <c r="G112" s="73"/>
      <c r="H112" s="4"/>
    </row>
    <row r="113" spans="7:8" x14ac:dyDescent="0.2">
      <c r="G113" s="73"/>
      <c r="H113" s="4"/>
    </row>
    <row r="114" spans="7:8" x14ac:dyDescent="0.2">
      <c r="G114" s="73"/>
      <c r="H114" s="4"/>
    </row>
    <row r="115" spans="7:8" x14ac:dyDescent="0.2">
      <c r="G115" s="73"/>
      <c r="H115" s="4"/>
    </row>
    <row r="116" spans="7:8" x14ac:dyDescent="0.2">
      <c r="G116" s="73"/>
      <c r="H116" s="4"/>
    </row>
    <row r="117" spans="7:8" x14ac:dyDescent="0.2">
      <c r="G117" s="73"/>
      <c r="H117" s="4"/>
    </row>
    <row r="118" spans="7:8" x14ac:dyDescent="0.2">
      <c r="G118" s="73"/>
      <c r="H118" s="4"/>
    </row>
    <row r="119" spans="7:8" x14ac:dyDescent="0.2">
      <c r="H119" s="5"/>
    </row>
    <row r="120" spans="7:8" x14ac:dyDescent="0.2">
      <c r="H120" s="5"/>
    </row>
    <row r="121" spans="7:8" x14ac:dyDescent="0.2">
      <c r="H121" s="5"/>
    </row>
    <row r="122" spans="7:8" x14ac:dyDescent="0.2">
      <c r="H122" s="5"/>
    </row>
  </sheetData>
  <phoneticPr fontId="3" type="noConversion"/>
  <pageMargins left="0.5" right="0.5" top="0.5" bottom="0.5" header="0.3" footer="0.3"/>
  <pageSetup orientation="portrait" r:id="rId1"/>
  <headerFooter>
    <oddFooter>&amp;L&amp;"Century Gothic,Regular"FinCEN SAR - Money Services Business&amp;R&amp;"Century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6"/>
  <sheetViews>
    <sheetView showGridLines="0" zoomScaleNormal="100" workbookViewId="0">
      <selection activeCell="L24" sqref="L24"/>
    </sheetView>
  </sheetViews>
  <sheetFormatPr defaultColWidth="9.140625" defaultRowHeight="12.75" x14ac:dyDescent="0.2"/>
  <cols>
    <col min="1" max="1" width="8.140625" style="62" customWidth="1"/>
    <col min="2" max="2" width="25.7109375" style="62" customWidth="1"/>
    <col min="3" max="4" width="16.7109375" style="62" customWidth="1"/>
    <col min="5" max="5" width="10.7109375" style="62" customWidth="1"/>
    <col min="6" max="6" width="8.140625" style="62" customWidth="1"/>
    <col min="7" max="7" width="31.7109375" style="62" customWidth="1"/>
    <col min="8" max="9" width="16.7109375" style="62" customWidth="1"/>
    <col min="10" max="16384" width="9.140625" style="62"/>
  </cols>
  <sheetData>
    <row r="9" spans="1:9" ht="13.5" x14ac:dyDescent="0.25">
      <c r="A9" s="30" t="s">
        <v>217</v>
      </c>
      <c r="B9" s="117"/>
      <c r="C9" s="117"/>
      <c r="D9" s="117"/>
      <c r="E9" s="117"/>
      <c r="F9" s="117"/>
      <c r="G9" s="117"/>
      <c r="H9" s="61"/>
    </row>
    <row r="10" spans="1:9" ht="13.5" x14ac:dyDescent="0.25">
      <c r="A10" s="30"/>
      <c r="B10" s="63"/>
      <c r="C10" s="63"/>
      <c r="D10" s="63"/>
      <c r="E10" s="61"/>
      <c r="F10" s="61"/>
      <c r="G10" s="61"/>
      <c r="H10" s="61"/>
    </row>
    <row r="11" spans="1:9" x14ac:dyDescent="0.2">
      <c r="A11" s="30" t="s">
        <v>227</v>
      </c>
      <c r="B11" s="117"/>
      <c r="C11" s="117"/>
      <c r="D11" s="117"/>
      <c r="E11" s="117"/>
      <c r="F11" s="117"/>
      <c r="G11" s="117"/>
      <c r="H11" s="117"/>
      <c r="I11" s="117"/>
    </row>
    <row r="12" spans="1:9" ht="13.5" x14ac:dyDescent="0.25">
      <c r="A12" s="118" t="s">
        <v>261</v>
      </c>
      <c r="B12" s="117"/>
      <c r="C12" s="117"/>
      <c r="D12" s="117"/>
      <c r="E12" s="117"/>
      <c r="F12" s="117"/>
      <c r="G12" s="117"/>
      <c r="H12" s="117"/>
    </row>
    <row r="13" spans="1:9" x14ac:dyDescent="0.2">
      <c r="A13" s="64"/>
      <c r="B13" s="65"/>
      <c r="C13" s="64"/>
      <c r="D13" s="64"/>
    </row>
    <row r="14" spans="1:9" s="68" customFormat="1" ht="25.5" x14ac:dyDescent="0.2">
      <c r="A14" s="66" t="s">
        <v>76</v>
      </c>
      <c r="B14" s="66" t="s">
        <v>15</v>
      </c>
      <c r="C14" s="67" t="s">
        <v>166</v>
      </c>
      <c r="D14" s="67" t="s">
        <v>167</v>
      </c>
      <c r="F14" s="66" t="s">
        <v>76</v>
      </c>
      <c r="G14" s="66" t="s">
        <v>15</v>
      </c>
      <c r="H14" s="67" t="s">
        <v>166</v>
      </c>
      <c r="I14" s="67" t="s">
        <v>167</v>
      </c>
    </row>
    <row r="15" spans="1:9" ht="13.5" customHeight="1" x14ac:dyDescent="0.25">
      <c r="A15" s="40">
        <v>1</v>
      </c>
      <c r="B15" s="108" t="s">
        <v>21</v>
      </c>
      <c r="C15" s="82">
        <v>3014476</v>
      </c>
      <c r="D15" s="37">
        <f>SUM(C15/12635115)</f>
        <v>0.23857922939363829</v>
      </c>
      <c r="E15" s="69"/>
      <c r="F15" s="40">
        <v>31</v>
      </c>
      <c r="G15" s="108" t="s">
        <v>58</v>
      </c>
      <c r="H15" s="82">
        <v>93467</v>
      </c>
      <c r="I15" s="37" t="s">
        <v>81</v>
      </c>
    </row>
    <row r="16" spans="1:9" ht="13.5" customHeight="1" x14ac:dyDescent="0.25">
      <c r="A16" s="40">
        <v>2</v>
      </c>
      <c r="B16" s="108" t="s">
        <v>52</v>
      </c>
      <c r="C16" s="82">
        <v>1096578</v>
      </c>
      <c r="D16" s="37">
        <f t="shared" ref="D16:D37" si="0">SUM(C16/12635115)</f>
        <v>8.6788129747928683E-2</v>
      </c>
      <c r="E16" s="55"/>
      <c r="F16" s="40">
        <v>32</v>
      </c>
      <c r="G16" s="108" t="s">
        <v>36</v>
      </c>
      <c r="H16" s="82">
        <v>90688</v>
      </c>
      <c r="I16" s="37" t="s">
        <v>81</v>
      </c>
    </row>
    <row r="17" spans="1:9" ht="13.5" customHeight="1" x14ac:dyDescent="0.25">
      <c r="A17" s="40">
        <v>3</v>
      </c>
      <c r="B17" s="108" t="s">
        <v>66</v>
      </c>
      <c r="C17" s="82">
        <v>1002021</v>
      </c>
      <c r="D17" s="37">
        <f t="shared" si="0"/>
        <v>7.930446220711089E-2</v>
      </c>
      <c r="E17" s="55"/>
      <c r="F17" s="40">
        <v>33</v>
      </c>
      <c r="G17" s="108" t="s">
        <v>74</v>
      </c>
      <c r="H17" s="82">
        <v>79454</v>
      </c>
      <c r="I17" s="37" t="s">
        <v>81</v>
      </c>
    </row>
    <row r="18" spans="1:9" ht="13.5" customHeight="1" x14ac:dyDescent="0.25">
      <c r="A18" s="40">
        <v>4</v>
      </c>
      <c r="B18" s="108" t="s">
        <v>22</v>
      </c>
      <c r="C18" s="82">
        <v>840206</v>
      </c>
      <c r="D18" s="37">
        <f t="shared" si="0"/>
        <v>6.6497693135361247E-2</v>
      </c>
      <c r="E18" s="55"/>
      <c r="F18" s="40">
        <v>34</v>
      </c>
      <c r="G18" s="108" t="s">
        <v>68</v>
      </c>
      <c r="H18" s="82">
        <v>66523</v>
      </c>
      <c r="I18" s="37" t="s">
        <v>81</v>
      </c>
    </row>
    <row r="19" spans="1:9" ht="13.5" customHeight="1" x14ac:dyDescent="0.25">
      <c r="A19" s="40">
        <v>5</v>
      </c>
      <c r="B19" s="108" t="s">
        <v>27</v>
      </c>
      <c r="C19" s="82">
        <v>829914</v>
      </c>
      <c r="D19" s="37">
        <f t="shared" si="0"/>
        <v>6.5683137826604662E-2</v>
      </c>
      <c r="E19" s="55"/>
      <c r="F19" s="40">
        <v>35</v>
      </c>
      <c r="G19" s="108" t="s">
        <v>25</v>
      </c>
      <c r="H19" s="82">
        <v>59810</v>
      </c>
      <c r="I19" s="37" t="s">
        <v>81</v>
      </c>
    </row>
    <row r="20" spans="1:9" ht="13.5" customHeight="1" x14ac:dyDescent="0.25">
      <c r="A20" s="40">
        <v>6</v>
      </c>
      <c r="B20" s="108" t="s">
        <v>28</v>
      </c>
      <c r="C20" s="82">
        <v>374215</v>
      </c>
      <c r="D20" s="37">
        <f t="shared" si="0"/>
        <v>2.9617063240025911E-2</v>
      </c>
      <c r="E20" s="55"/>
      <c r="F20" s="40">
        <v>36</v>
      </c>
      <c r="G20" s="108" t="s">
        <v>30</v>
      </c>
      <c r="H20" s="82">
        <v>58717</v>
      </c>
      <c r="I20" s="37" t="s">
        <v>81</v>
      </c>
    </row>
    <row r="21" spans="1:9" ht="13.5" customHeight="1" x14ac:dyDescent="0.25">
      <c r="A21" s="40">
        <v>7</v>
      </c>
      <c r="B21" s="108" t="s">
        <v>50</v>
      </c>
      <c r="C21" s="82">
        <v>360780</v>
      </c>
      <c r="D21" s="37">
        <f t="shared" si="0"/>
        <v>2.8553756732724634E-2</v>
      </c>
      <c r="E21" s="55"/>
      <c r="F21" s="40">
        <v>37</v>
      </c>
      <c r="G21" s="108" t="s">
        <v>35</v>
      </c>
      <c r="H21" s="82">
        <v>58181</v>
      </c>
      <c r="I21" s="37" t="s">
        <v>81</v>
      </c>
    </row>
    <row r="22" spans="1:9" ht="13.5" customHeight="1" x14ac:dyDescent="0.25">
      <c r="A22" s="40">
        <v>8</v>
      </c>
      <c r="B22" s="108" t="s">
        <v>53</v>
      </c>
      <c r="C22" s="82">
        <v>337905</v>
      </c>
      <c r="D22" s="37">
        <f t="shared" si="0"/>
        <v>2.6743326040166632E-2</v>
      </c>
      <c r="E22" s="55"/>
      <c r="F22" s="40">
        <v>38</v>
      </c>
      <c r="G22" s="108" t="s">
        <v>69</v>
      </c>
      <c r="H22" s="82">
        <v>54742</v>
      </c>
      <c r="I22" s="37" t="s">
        <v>81</v>
      </c>
    </row>
    <row r="23" spans="1:9" ht="13.5" customHeight="1" x14ac:dyDescent="0.25">
      <c r="A23" s="40">
        <v>9</v>
      </c>
      <c r="B23" s="108" t="s">
        <v>60</v>
      </c>
      <c r="C23" s="82">
        <v>295756</v>
      </c>
      <c r="D23" s="37">
        <f t="shared" si="0"/>
        <v>2.3407464039702053E-2</v>
      </c>
      <c r="E23" s="55"/>
      <c r="F23" s="40">
        <v>39</v>
      </c>
      <c r="G23" s="108" t="s">
        <v>34</v>
      </c>
      <c r="H23" s="82">
        <v>54734</v>
      </c>
      <c r="I23" s="37" t="s">
        <v>81</v>
      </c>
    </row>
    <row r="24" spans="1:9" ht="13.5" customHeight="1" x14ac:dyDescent="0.25">
      <c r="A24" s="40">
        <v>10</v>
      </c>
      <c r="B24" s="108" t="s">
        <v>71</v>
      </c>
      <c r="C24" s="82">
        <v>286185</v>
      </c>
      <c r="D24" s="37">
        <f t="shared" si="0"/>
        <v>2.2649971923484669E-2</v>
      </c>
      <c r="E24" s="55"/>
      <c r="F24" s="40">
        <v>40</v>
      </c>
      <c r="G24" s="108" t="s">
        <v>51</v>
      </c>
      <c r="H24" s="82">
        <v>50731</v>
      </c>
      <c r="I24" s="37" t="s">
        <v>81</v>
      </c>
    </row>
    <row r="25" spans="1:9" ht="13.5" customHeight="1" x14ac:dyDescent="0.25">
      <c r="A25" s="40">
        <v>11</v>
      </c>
      <c r="B25" s="108" t="s">
        <v>40</v>
      </c>
      <c r="C25" s="82">
        <v>244355</v>
      </c>
      <c r="D25" s="37">
        <f t="shared" si="0"/>
        <v>1.9339357022076967E-2</v>
      </c>
      <c r="E25" s="55"/>
      <c r="F25" s="40">
        <v>41</v>
      </c>
      <c r="G25" s="108" t="s">
        <v>47</v>
      </c>
      <c r="H25" s="82">
        <v>44282</v>
      </c>
      <c r="I25" s="37" t="s">
        <v>81</v>
      </c>
    </row>
    <row r="26" spans="1:9" ht="13.5" customHeight="1" x14ac:dyDescent="0.25">
      <c r="A26" s="40">
        <v>12</v>
      </c>
      <c r="B26" s="108" t="s">
        <v>41</v>
      </c>
      <c r="C26" s="82">
        <v>238325</v>
      </c>
      <c r="D26" s="37">
        <f t="shared" si="0"/>
        <v>1.8862115619842003E-2</v>
      </c>
      <c r="E26" s="55"/>
      <c r="F26" s="40">
        <v>42</v>
      </c>
      <c r="G26" s="108" t="s">
        <v>24</v>
      </c>
      <c r="H26" s="82">
        <v>43183</v>
      </c>
      <c r="I26" s="37" t="s">
        <v>81</v>
      </c>
    </row>
    <row r="27" spans="1:9" ht="13.5" customHeight="1" x14ac:dyDescent="0.25">
      <c r="A27" s="40">
        <v>13</v>
      </c>
      <c r="B27" s="108" t="s">
        <v>32</v>
      </c>
      <c r="C27" s="82">
        <v>231289</v>
      </c>
      <c r="D27" s="37">
        <f t="shared" si="0"/>
        <v>1.8305254839390064E-2</v>
      </c>
      <c r="E27" s="55"/>
      <c r="F27" s="40">
        <v>43</v>
      </c>
      <c r="G27" s="108" t="s">
        <v>73</v>
      </c>
      <c r="H27" s="82">
        <v>36145</v>
      </c>
      <c r="I27" s="37" t="s">
        <v>81</v>
      </c>
    </row>
    <row r="28" spans="1:9" ht="13.5" customHeight="1" x14ac:dyDescent="0.25">
      <c r="A28" s="40">
        <v>14</v>
      </c>
      <c r="B28" s="108" t="s">
        <v>56</v>
      </c>
      <c r="C28" s="82">
        <v>213946</v>
      </c>
      <c r="D28" s="37">
        <f t="shared" si="0"/>
        <v>1.6932651582514287E-2</v>
      </c>
      <c r="E28" s="55"/>
      <c r="F28" s="40">
        <v>44</v>
      </c>
      <c r="G28" s="108" t="s">
        <v>38</v>
      </c>
      <c r="H28" s="82">
        <v>35953</v>
      </c>
      <c r="I28" s="37" t="s">
        <v>81</v>
      </c>
    </row>
    <row r="29" spans="1:9" ht="13.5" customHeight="1" x14ac:dyDescent="0.25">
      <c r="A29" s="40">
        <v>15</v>
      </c>
      <c r="B29" s="108" t="s">
        <v>19</v>
      </c>
      <c r="C29" s="82">
        <v>199675</v>
      </c>
      <c r="D29" s="37">
        <f t="shared" si="0"/>
        <v>1.5803180263891544E-2</v>
      </c>
      <c r="E29" s="55"/>
      <c r="F29" s="40">
        <v>45</v>
      </c>
      <c r="G29" s="108" t="s">
        <v>62</v>
      </c>
      <c r="H29" s="82">
        <v>35343</v>
      </c>
      <c r="I29" s="37" t="s">
        <v>81</v>
      </c>
    </row>
    <row r="30" spans="1:9" ht="13.5" customHeight="1" x14ac:dyDescent="0.25">
      <c r="A30" s="40">
        <v>16</v>
      </c>
      <c r="B30" s="108" t="s">
        <v>72</v>
      </c>
      <c r="C30" s="82">
        <v>186902</v>
      </c>
      <c r="D30" s="37">
        <f t="shared" si="0"/>
        <v>1.4792267422971616E-2</v>
      </c>
      <c r="E30" s="69"/>
      <c r="F30" s="40">
        <v>46</v>
      </c>
      <c r="G30" s="108" t="s">
        <v>49</v>
      </c>
      <c r="H30" s="82">
        <v>35334</v>
      </c>
      <c r="I30" s="37" t="s">
        <v>81</v>
      </c>
    </row>
    <row r="31" spans="1:9" ht="13.5" customHeight="1" x14ac:dyDescent="0.25">
      <c r="A31" s="40">
        <v>17</v>
      </c>
      <c r="B31" s="108" t="s">
        <v>65</v>
      </c>
      <c r="C31" s="82">
        <v>178671</v>
      </c>
      <c r="D31" s="37">
        <f t="shared" si="0"/>
        <v>1.4140828951695335E-2</v>
      </c>
      <c r="E31" s="55"/>
      <c r="F31" s="40">
        <v>47</v>
      </c>
      <c r="G31" s="108" t="s">
        <v>31</v>
      </c>
      <c r="H31" s="82">
        <v>27475</v>
      </c>
      <c r="I31" s="37" t="s">
        <v>81</v>
      </c>
    </row>
    <row r="32" spans="1:9" ht="13.5" customHeight="1" x14ac:dyDescent="0.25">
      <c r="A32" s="40">
        <v>18</v>
      </c>
      <c r="B32" s="108" t="s">
        <v>42</v>
      </c>
      <c r="C32" s="82">
        <v>168774</v>
      </c>
      <c r="D32" s="37">
        <f t="shared" si="0"/>
        <v>1.3357535724843026E-2</v>
      </c>
      <c r="E32" s="55"/>
      <c r="F32" s="40">
        <v>48</v>
      </c>
      <c r="G32" s="108" t="s">
        <v>67</v>
      </c>
      <c r="H32" s="82">
        <v>23265</v>
      </c>
      <c r="I32" s="37" t="s">
        <v>81</v>
      </c>
    </row>
    <row r="33" spans="1:9" ht="13.5" customHeight="1" x14ac:dyDescent="0.25">
      <c r="A33" s="40">
        <v>19</v>
      </c>
      <c r="B33" s="108" t="s">
        <v>43</v>
      </c>
      <c r="C33" s="82">
        <v>151930</v>
      </c>
      <c r="D33" s="37">
        <f t="shared" si="0"/>
        <v>1.2024425579031137E-2</v>
      </c>
      <c r="E33" s="55"/>
      <c r="F33" s="40">
        <v>49</v>
      </c>
      <c r="G33" s="108" t="s">
        <v>17</v>
      </c>
      <c r="H33" s="82">
        <v>23238</v>
      </c>
      <c r="I33" s="37" t="s">
        <v>81</v>
      </c>
    </row>
    <row r="34" spans="1:9" ht="13.5" customHeight="1" x14ac:dyDescent="0.25">
      <c r="A34" s="40">
        <v>20</v>
      </c>
      <c r="B34" s="108" t="s">
        <v>63</v>
      </c>
      <c r="C34" s="82">
        <v>146495</v>
      </c>
      <c r="D34" s="37">
        <f t="shared" si="0"/>
        <v>1.159427516093047E-2</v>
      </c>
      <c r="E34" s="55"/>
      <c r="F34" s="40">
        <v>50</v>
      </c>
      <c r="G34" s="108" t="s">
        <v>54</v>
      </c>
      <c r="H34" s="82">
        <v>22069</v>
      </c>
      <c r="I34" s="37" t="s">
        <v>81</v>
      </c>
    </row>
    <row r="35" spans="1:9" ht="13.5" customHeight="1" x14ac:dyDescent="0.25">
      <c r="A35" s="40">
        <v>21</v>
      </c>
      <c r="B35" s="108" t="s">
        <v>37</v>
      </c>
      <c r="C35" s="82">
        <v>139775</v>
      </c>
      <c r="D35" s="37">
        <f t="shared" si="0"/>
        <v>1.1062424046001955E-2</v>
      </c>
      <c r="E35" s="55"/>
      <c r="F35" s="40">
        <v>51</v>
      </c>
      <c r="G35" s="108" t="s">
        <v>46</v>
      </c>
      <c r="H35" s="82">
        <v>20617</v>
      </c>
      <c r="I35" s="37" t="s">
        <v>81</v>
      </c>
    </row>
    <row r="36" spans="1:9" ht="13.5" customHeight="1" x14ac:dyDescent="0.25">
      <c r="A36" s="40">
        <v>22</v>
      </c>
      <c r="B36" s="108" t="s">
        <v>61</v>
      </c>
      <c r="C36" s="82">
        <v>139228</v>
      </c>
      <c r="D36" s="37">
        <f t="shared" si="0"/>
        <v>1.1019131998402864E-2</v>
      </c>
      <c r="E36" s="55"/>
      <c r="F36" s="40">
        <v>52</v>
      </c>
      <c r="G36" s="108" t="s">
        <v>64</v>
      </c>
      <c r="H36" s="82">
        <v>18731</v>
      </c>
      <c r="I36" s="37" t="s">
        <v>81</v>
      </c>
    </row>
    <row r="37" spans="1:9" ht="13.5" customHeight="1" x14ac:dyDescent="0.25">
      <c r="A37" s="40">
        <v>23</v>
      </c>
      <c r="B37" s="108" t="s">
        <v>33</v>
      </c>
      <c r="C37" s="82">
        <v>129344</v>
      </c>
      <c r="D37" s="37">
        <f t="shared" si="0"/>
        <v>1.0236867650195507E-2</v>
      </c>
      <c r="E37" s="55"/>
      <c r="F37" s="40">
        <v>53</v>
      </c>
      <c r="G37" s="108" t="s">
        <v>70</v>
      </c>
      <c r="H37" s="82">
        <v>16593</v>
      </c>
      <c r="I37" s="37" t="s">
        <v>81</v>
      </c>
    </row>
    <row r="38" spans="1:9" ht="13.5" customHeight="1" x14ac:dyDescent="0.25">
      <c r="A38" s="40">
        <v>24</v>
      </c>
      <c r="B38" s="108" t="s">
        <v>16</v>
      </c>
      <c r="C38" s="82">
        <v>125302</v>
      </c>
      <c r="D38" s="39" t="s">
        <v>81</v>
      </c>
      <c r="E38" s="55"/>
      <c r="F38" s="40">
        <v>54</v>
      </c>
      <c r="G38" s="108" t="s">
        <v>75</v>
      </c>
      <c r="H38" s="82">
        <v>15246</v>
      </c>
      <c r="I38" s="37" t="s">
        <v>81</v>
      </c>
    </row>
    <row r="39" spans="1:9" ht="13.5" customHeight="1" x14ac:dyDescent="0.25">
      <c r="A39" s="40">
        <v>25</v>
      </c>
      <c r="B39" s="108" t="s">
        <v>45</v>
      </c>
      <c r="C39" s="82">
        <v>116039</v>
      </c>
      <c r="D39" s="39" t="s">
        <v>81</v>
      </c>
      <c r="E39" s="55"/>
      <c r="F39" s="40">
        <v>55</v>
      </c>
      <c r="G39" s="108" t="s">
        <v>29</v>
      </c>
      <c r="H39" s="82">
        <v>4379</v>
      </c>
      <c r="I39" s="37" t="s">
        <v>81</v>
      </c>
    </row>
    <row r="40" spans="1:9" ht="13.5" customHeight="1" x14ac:dyDescent="0.25">
      <c r="A40" s="40">
        <v>26</v>
      </c>
      <c r="B40" s="108" t="s">
        <v>23</v>
      </c>
      <c r="C40" s="82">
        <v>113248</v>
      </c>
      <c r="D40" s="39" t="s">
        <v>81</v>
      </c>
      <c r="E40" s="55"/>
      <c r="F40" s="40">
        <v>56</v>
      </c>
      <c r="G40" s="108" t="s">
        <v>55</v>
      </c>
      <c r="H40" s="82">
        <v>2275</v>
      </c>
      <c r="I40" s="37" t="s">
        <v>81</v>
      </c>
    </row>
    <row r="41" spans="1:9" ht="13.5" customHeight="1" x14ac:dyDescent="0.25">
      <c r="A41" s="40">
        <v>27</v>
      </c>
      <c r="B41" s="108" t="s">
        <v>48</v>
      </c>
      <c r="C41" s="82">
        <v>108741</v>
      </c>
      <c r="D41" s="39" t="s">
        <v>81</v>
      </c>
      <c r="E41" s="55"/>
      <c r="F41" s="40">
        <v>57</v>
      </c>
      <c r="G41" s="108" t="s">
        <v>18</v>
      </c>
      <c r="H41" s="82">
        <v>1969</v>
      </c>
      <c r="I41" s="37" t="s">
        <v>81</v>
      </c>
    </row>
    <row r="42" spans="1:9" ht="13.5" customHeight="1" x14ac:dyDescent="0.25">
      <c r="A42" s="40">
        <v>28</v>
      </c>
      <c r="B42" s="108" t="s">
        <v>57</v>
      </c>
      <c r="C42" s="82">
        <v>100274</v>
      </c>
      <c r="D42" s="39" t="s">
        <v>81</v>
      </c>
      <c r="E42" s="55"/>
      <c r="F42" s="40">
        <v>58</v>
      </c>
      <c r="G42" s="108" t="s">
        <v>26</v>
      </c>
      <c r="H42" s="82">
        <v>545</v>
      </c>
      <c r="I42" s="37" t="s">
        <v>81</v>
      </c>
    </row>
    <row r="43" spans="1:9" ht="13.5" customHeight="1" x14ac:dyDescent="0.25">
      <c r="A43" s="40">
        <v>29</v>
      </c>
      <c r="B43" s="108" t="s">
        <v>20</v>
      </c>
      <c r="C43" s="82">
        <v>95391</v>
      </c>
      <c r="D43" s="39" t="s">
        <v>81</v>
      </c>
      <c r="E43" s="55"/>
      <c r="F43" s="40">
        <v>59</v>
      </c>
      <c r="G43" s="108" t="s">
        <v>39</v>
      </c>
      <c r="H43" s="82">
        <v>392</v>
      </c>
      <c r="I43" s="37" t="s">
        <v>81</v>
      </c>
    </row>
    <row r="44" spans="1:9" ht="13.5" customHeight="1" x14ac:dyDescent="0.25">
      <c r="A44" s="40">
        <v>30</v>
      </c>
      <c r="B44" s="108" t="s">
        <v>44</v>
      </c>
      <c r="C44" s="82">
        <v>95210</v>
      </c>
      <c r="D44" s="39" t="s">
        <v>81</v>
      </c>
      <c r="E44" s="55"/>
      <c r="F44" s="40">
        <v>60</v>
      </c>
      <c r="G44" s="108" t="s">
        <v>59</v>
      </c>
      <c r="H44" s="82">
        <v>84</v>
      </c>
      <c r="I44" s="37" t="s">
        <v>81</v>
      </c>
    </row>
    <row r="71" spans="1:11" x14ac:dyDescent="0.2">
      <c r="C71" s="70"/>
    </row>
    <row r="73" spans="1:11" x14ac:dyDescent="0.2">
      <c r="F73" s="71"/>
      <c r="G73" s="71"/>
      <c r="H73" s="71"/>
      <c r="I73" s="71"/>
    </row>
    <row r="74" spans="1:11" x14ac:dyDescent="0.2">
      <c r="J74" s="71"/>
      <c r="K74" s="71"/>
    </row>
    <row r="75" spans="1:11" x14ac:dyDescent="0.2">
      <c r="A75" s="71"/>
      <c r="B75" s="71"/>
      <c r="C75" s="71"/>
      <c r="D75" s="71"/>
      <c r="J75" s="71"/>
      <c r="K75" s="71"/>
    </row>
    <row r="76" spans="1:11" s="71" customFormat="1" x14ac:dyDescent="0.2">
      <c r="A76" s="62"/>
      <c r="B76" s="62"/>
      <c r="C76" s="62"/>
      <c r="D76" s="62"/>
      <c r="F76" s="62"/>
      <c r="G76" s="62"/>
      <c r="H76" s="62"/>
      <c r="I76" s="62"/>
    </row>
  </sheetData>
  <pageMargins left="0.5" right="0.5" top="0.5" bottom="0.5" header="0.5" footer="0.25"/>
  <pageSetup scale="87" orientation="landscape" r:id="rId1"/>
  <headerFooter>
    <oddFooter>&amp;L&amp;"Century Gothic,Regular"FinCEN SAR - Money Services Business&amp;R&amp;"Century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I104" sqref="I104"/>
    </sheetView>
  </sheetViews>
  <sheetFormatPr defaultColWidth="9.140625" defaultRowHeight="12.75" x14ac:dyDescent="0.2"/>
  <cols>
    <col min="1" max="1" width="8.140625" style="1" customWidth="1"/>
    <col min="2" max="2" width="83" style="1" bestFit="1" customWidth="1"/>
    <col min="3" max="4" width="16.7109375" style="1" customWidth="1"/>
    <col min="5" max="16384" width="9.140625" style="1"/>
  </cols>
  <sheetData>
    <row r="9" spans="1:4" x14ac:dyDescent="0.2">
      <c r="A9" s="20" t="s">
        <v>217</v>
      </c>
      <c r="B9"/>
      <c r="C9"/>
      <c r="D9"/>
    </row>
    <row r="10" spans="1:4" ht="13.5" x14ac:dyDescent="0.25">
      <c r="A10" s="22"/>
      <c r="B10" s="21"/>
      <c r="C10" s="21"/>
      <c r="D10" s="21"/>
    </row>
    <row r="11" spans="1:4" ht="13.5" x14ac:dyDescent="0.25">
      <c r="A11" s="20" t="s">
        <v>228</v>
      </c>
      <c r="B11" s="51"/>
      <c r="C11" s="51"/>
      <c r="D11" s="51"/>
    </row>
    <row r="12" spans="1:4" ht="13.5" x14ac:dyDescent="0.25">
      <c r="A12" s="23" t="s">
        <v>261</v>
      </c>
      <c r="B12" s="51"/>
      <c r="C12" s="51"/>
      <c r="D12" s="51"/>
    </row>
    <row r="13" spans="1:4" x14ac:dyDescent="0.2">
      <c r="A13" s="38"/>
      <c r="B13" s="24"/>
      <c r="C13" s="24"/>
      <c r="D13" s="24"/>
    </row>
    <row r="14" spans="1:4" ht="37.5" customHeight="1" x14ac:dyDescent="0.2">
      <c r="A14" s="33" t="s">
        <v>76</v>
      </c>
      <c r="B14" s="33" t="s">
        <v>83</v>
      </c>
      <c r="C14" s="41" t="s">
        <v>166</v>
      </c>
      <c r="D14" s="41" t="s">
        <v>167</v>
      </c>
    </row>
    <row r="15" spans="1:4" ht="15" customHeight="1" x14ac:dyDescent="0.25">
      <c r="A15" s="44">
        <v>1</v>
      </c>
      <c r="B15" s="83" t="s">
        <v>198</v>
      </c>
      <c r="C15" s="82">
        <v>3873680</v>
      </c>
      <c r="D15" s="45">
        <f>SUM(C15/20332983)</f>
        <v>0.19051213488940605</v>
      </c>
    </row>
    <row r="16" spans="1:4" ht="15" customHeight="1" x14ac:dyDescent="0.25">
      <c r="A16" s="44">
        <v>2</v>
      </c>
      <c r="B16" s="83" t="s">
        <v>202</v>
      </c>
      <c r="C16" s="82">
        <v>2116485</v>
      </c>
      <c r="D16" s="45">
        <f t="shared" ref="D16:D32" si="0">SUM(C16/20332983)</f>
        <v>0.10409121967003071</v>
      </c>
    </row>
    <row r="17" spans="1:4" ht="15" customHeight="1" x14ac:dyDescent="0.25">
      <c r="A17" s="44">
        <v>3</v>
      </c>
      <c r="B17" s="83" t="s">
        <v>194</v>
      </c>
      <c r="C17" s="82">
        <v>2051391</v>
      </c>
      <c r="D17" s="45">
        <f t="shared" si="0"/>
        <v>0.10088982024919807</v>
      </c>
    </row>
    <row r="18" spans="1:4" ht="15" customHeight="1" x14ac:dyDescent="0.25">
      <c r="A18" s="44">
        <v>4</v>
      </c>
      <c r="B18" s="83" t="s">
        <v>120</v>
      </c>
      <c r="C18" s="82">
        <v>1829827</v>
      </c>
      <c r="D18" s="45">
        <f t="shared" si="0"/>
        <v>8.9993042339139323E-2</v>
      </c>
    </row>
    <row r="19" spans="1:4" ht="15" customHeight="1" x14ac:dyDescent="0.25">
      <c r="A19" s="44">
        <v>5</v>
      </c>
      <c r="B19" s="83" t="s">
        <v>77</v>
      </c>
      <c r="C19" s="82">
        <v>1635263</v>
      </c>
      <c r="D19" s="45">
        <f t="shared" si="0"/>
        <v>8.0424156160461058E-2</v>
      </c>
    </row>
    <row r="20" spans="1:4" ht="15" customHeight="1" x14ac:dyDescent="0.25">
      <c r="A20" s="44">
        <v>6</v>
      </c>
      <c r="B20" s="83" t="s">
        <v>180</v>
      </c>
      <c r="C20" s="82">
        <v>1048906</v>
      </c>
      <c r="D20" s="45">
        <f t="shared" si="0"/>
        <v>5.1586429792421507E-2</v>
      </c>
    </row>
    <row r="21" spans="1:4" ht="15" customHeight="1" x14ac:dyDescent="0.25">
      <c r="A21" s="44">
        <v>7</v>
      </c>
      <c r="B21" s="83" t="s">
        <v>168</v>
      </c>
      <c r="C21" s="82">
        <v>931484</v>
      </c>
      <c r="D21" s="45">
        <f t="shared" si="0"/>
        <v>4.5811477833823007E-2</v>
      </c>
    </row>
    <row r="22" spans="1:4" ht="15" customHeight="1" x14ac:dyDescent="0.25">
      <c r="A22" s="44">
        <v>8</v>
      </c>
      <c r="B22" s="83" t="s">
        <v>195</v>
      </c>
      <c r="C22" s="82">
        <v>854109</v>
      </c>
      <c r="D22" s="45">
        <f t="shared" si="0"/>
        <v>4.2006084399913185E-2</v>
      </c>
    </row>
    <row r="23" spans="1:4" ht="15" customHeight="1" x14ac:dyDescent="0.25">
      <c r="A23" s="44">
        <v>9</v>
      </c>
      <c r="B23" s="83" t="s">
        <v>99</v>
      </c>
      <c r="C23" s="82">
        <v>628965</v>
      </c>
      <c r="D23" s="45">
        <f t="shared" si="0"/>
        <v>3.0933237882508433E-2</v>
      </c>
    </row>
    <row r="24" spans="1:4" ht="15" customHeight="1" x14ac:dyDescent="0.25">
      <c r="A24" s="44">
        <v>10</v>
      </c>
      <c r="B24" s="83" t="s">
        <v>185</v>
      </c>
      <c r="C24" s="82">
        <v>493442</v>
      </c>
      <c r="D24" s="45">
        <f t="shared" si="0"/>
        <v>2.4268057470957411E-2</v>
      </c>
    </row>
    <row r="25" spans="1:4" ht="15" customHeight="1" x14ac:dyDescent="0.25">
      <c r="A25" s="44">
        <v>11</v>
      </c>
      <c r="B25" s="83" t="s">
        <v>197</v>
      </c>
      <c r="C25" s="82">
        <v>464628</v>
      </c>
      <c r="D25" s="45">
        <f t="shared" si="0"/>
        <v>2.2850951087698249E-2</v>
      </c>
    </row>
    <row r="26" spans="1:4" ht="15" customHeight="1" x14ac:dyDescent="0.25">
      <c r="A26" s="44">
        <v>12</v>
      </c>
      <c r="B26" s="83" t="s">
        <v>119</v>
      </c>
      <c r="C26" s="82">
        <v>457539</v>
      </c>
      <c r="D26" s="45">
        <f t="shared" si="0"/>
        <v>2.2502305736448017E-2</v>
      </c>
    </row>
    <row r="27" spans="1:4" ht="15" customHeight="1" x14ac:dyDescent="0.25">
      <c r="A27" s="44">
        <v>13</v>
      </c>
      <c r="B27" s="83" t="s">
        <v>181</v>
      </c>
      <c r="C27" s="82">
        <v>430008</v>
      </c>
      <c r="D27" s="45">
        <f t="shared" si="0"/>
        <v>2.1148298801017047E-2</v>
      </c>
    </row>
    <row r="28" spans="1:4" ht="15" customHeight="1" x14ac:dyDescent="0.25">
      <c r="A28" s="44">
        <v>14</v>
      </c>
      <c r="B28" s="83" t="s">
        <v>94</v>
      </c>
      <c r="C28" s="82">
        <v>296269</v>
      </c>
      <c r="D28" s="45">
        <f t="shared" si="0"/>
        <v>1.4570857606087607E-2</v>
      </c>
    </row>
    <row r="29" spans="1:4" ht="15" customHeight="1" x14ac:dyDescent="0.25">
      <c r="A29" s="44">
        <v>15</v>
      </c>
      <c r="B29" s="83" t="s">
        <v>211</v>
      </c>
      <c r="C29" s="82">
        <v>287708</v>
      </c>
      <c r="D29" s="45">
        <f t="shared" si="0"/>
        <v>1.4149817564889519E-2</v>
      </c>
    </row>
    <row r="30" spans="1:4" ht="15" customHeight="1" x14ac:dyDescent="0.25">
      <c r="A30" s="44">
        <v>16</v>
      </c>
      <c r="B30" s="83" t="s">
        <v>107</v>
      </c>
      <c r="C30" s="82">
        <v>281076</v>
      </c>
      <c r="D30" s="45">
        <f t="shared" si="0"/>
        <v>1.3823648010722283E-2</v>
      </c>
    </row>
    <row r="31" spans="1:4" ht="15" customHeight="1" x14ac:dyDescent="0.25">
      <c r="A31" s="44">
        <v>17</v>
      </c>
      <c r="B31" s="83" t="s">
        <v>87</v>
      </c>
      <c r="C31" s="82">
        <v>241744</v>
      </c>
      <c r="D31" s="45">
        <f t="shared" si="0"/>
        <v>1.1889254026327569E-2</v>
      </c>
    </row>
    <row r="32" spans="1:4" ht="15" customHeight="1" x14ac:dyDescent="0.25">
      <c r="A32" s="44">
        <v>18</v>
      </c>
      <c r="B32" s="83" t="s">
        <v>95</v>
      </c>
      <c r="C32" s="82">
        <v>238789</v>
      </c>
      <c r="D32" s="45">
        <f t="shared" si="0"/>
        <v>1.1743923653504259E-2</v>
      </c>
    </row>
    <row r="33" spans="1:4" ht="15" customHeight="1" x14ac:dyDescent="0.25">
      <c r="A33" s="44">
        <v>19</v>
      </c>
      <c r="B33" s="83" t="s">
        <v>115</v>
      </c>
      <c r="C33" s="82">
        <v>186972</v>
      </c>
      <c r="D33" s="39" t="s">
        <v>81</v>
      </c>
    </row>
    <row r="34" spans="1:4" ht="15" customHeight="1" x14ac:dyDescent="0.25">
      <c r="A34" s="44">
        <v>20</v>
      </c>
      <c r="B34" s="83" t="s">
        <v>112</v>
      </c>
      <c r="C34" s="82">
        <v>185576</v>
      </c>
      <c r="D34" s="39" t="s">
        <v>81</v>
      </c>
    </row>
    <row r="35" spans="1:4" ht="15" customHeight="1" x14ac:dyDescent="0.25">
      <c r="A35" s="44">
        <v>21</v>
      </c>
      <c r="B35" s="83" t="s">
        <v>103</v>
      </c>
      <c r="C35" s="82">
        <v>162969</v>
      </c>
      <c r="D35" s="39" t="s">
        <v>81</v>
      </c>
    </row>
    <row r="36" spans="1:4" ht="15" customHeight="1" x14ac:dyDescent="0.25">
      <c r="A36" s="44">
        <v>22</v>
      </c>
      <c r="B36" s="83" t="s">
        <v>121</v>
      </c>
      <c r="C36" s="82">
        <v>124449</v>
      </c>
      <c r="D36" s="39" t="s">
        <v>81</v>
      </c>
    </row>
    <row r="37" spans="1:4" ht="15" customHeight="1" x14ac:dyDescent="0.25">
      <c r="A37" s="44">
        <v>23</v>
      </c>
      <c r="B37" s="83" t="s">
        <v>204</v>
      </c>
      <c r="C37" s="82">
        <v>124068</v>
      </c>
      <c r="D37" s="39" t="s">
        <v>81</v>
      </c>
    </row>
    <row r="38" spans="1:4" ht="15" customHeight="1" x14ac:dyDescent="0.25">
      <c r="A38" s="44">
        <v>24</v>
      </c>
      <c r="B38" s="83" t="s">
        <v>110</v>
      </c>
      <c r="C38" s="82">
        <v>120033</v>
      </c>
      <c r="D38" s="39" t="s">
        <v>81</v>
      </c>
    </row>
    <row r="39" spans="1:4" ht="15" customHeight="1" x14ac:dyDescent="0.25">
      <c r="A39" s="44">
        <v>25</v>
      </c>
      <c r="B39" s="83" t="s">
        <v>208</v>
      </c>
      <c r="C39" s="82">
        <v>115208</v>
      </c>
      <c r="D39" s="39" t="s">
        <v>81</v>
      </c>
    </row>
    <row r="40" spans="1:4" ht="15" customHeight="1" x14ac:dyDescent="0.25">
      <c r="A40" s="44">
        <v>26</v>
      </c>
      <c r="B40" s="83" t="s">
        <v>78</v>
      </c>
      <c r="C40" s="82">
        <v>107897</v>
      </c>
      <c r="D40" s="39" t="s">
        <v>81</v>
      </c>
    </row>
    <row r="41" spans="1:4" ht="15" customHeight="1" x14ac:dyDescent="0.25">
      <c r="A41" s="44">
        <v>27</v>
      </c>
      <c r="B41" s="83" t="s">
        <v>196</v>
      </c>
      <c r="C41" s="82">
        <v>87937</v>
      </c>
      <c r="D41" s="39" t="s">
        <v>81</v>
      </c>
    </row>
    <row r="42" spans="1:4" ht="15" customHeight="1" x14ac:dyDescent="0.25">
      <c r="A42" s="44">
        <v>28</v>
      </c>
      <c r="B42" s="83" t="s">
        <v>203</v>
      </c>
      <c r="C42" s="82">
        <v>86077</v>
      </c>
      <c r="D42" s="39" t="s">
        <v>81</v>
      </c>
    </row>
    <row r="43" spans="1:4" ht="15" customHeight="1" x14ac:dyDescent="0.25">
      <c r="A43" s="44">
        <v>29</v>
      </c>
      <c r="B43" s="83" t="s">
        <v>242</v>
      </c>
      <c r="C43" s="82">
        <v>81543</v>
      </c>
      <c r="D43" s="39" t="s">
        <v>81</v>
      </c>
    </row>
    <row r="44" spans="1:4" ht="15" customHeight="1" x14ac:dyDescent="0.25">
      <c r="A44" s="44">
        <v>30</v>
      </c>
      <c r="B44" s="83" t="s">
        <v>248</v>
      </c>
      <c r="C44" s="82">
        <v>78987</v>
      </c>
      <c r="D44" s="39" t="s">
        <v>81</v>
      </c>
    </row>
    <row r="45" spans="1:4" ht="15" customHeight="1" x14ac:dyDescent="0.25">
      <c r="A45" s="44">
        <v>31</v>
      </c>
      <c r="B45" s="83" t="s">
        <v>193</v>
      </c>
      <c r="C45" s="82">
        <v>76478</v>
      </c>
      <c r="D45" s="39" t="s">
        <v>81</v>
      </c>
    </row>
    <row r="46" spans="1:4" ht="15" customHeight="1" x14ac:dyDescent="0.25">
      <c r="A46" s="44">
        <v>32</v>
      </c>
      <c r="B46" s="83" t="s">
        <v>124</v>
      </c>
      <c r="C46" s="82">
        <v>72413</v>
      </c>
      <c r="D46" s="39" t="s">
        <v>81</v>
      </c>
    </row>
    <row r="47" spans="1:4" ht="15" customHeight="1" x14ac:dyDescent="0.25">
      <c r="A47" s="44">
        <v>33</v>
      </c>
      <c r="B47" s="83" t="s">
        <v>93</v>
      </c>
      <c r="C47" s="82">
        <v>59064</v>
      </c>
      <c r="D47" s="39" t="s">
        <v>81</v>
      </c>
    </row>
    <row r="48" spans="1:4" ht="15" customHeight="1" x14ac:dyDescent="0.25">
      <c r="A48" s="44">
        <v>34</v>
      </c>
      <c r="B48" s="83" t="s">
        <v>246</v>
      </c>
      <c r="C48" s="82">
        <v>53805</v>
      </c>
      <c r="D48" s="39" t="s">
        <v>81</v>
      </c>
    </row>
    <row r="49" spans="1:4" ht="15" customHeight="1" x14ac:dyDescent="0.25">
      <c r="A49" s="44">
        <v>35</v>
      </c>
      <c r="B49" s="83" t="s">
        <v>251</v>
      </c>
      <c r="C49" s="82">
        <v>46945</v>
      </c>
      <c r="D49" s="39" t="s">
        <v>81</v>
      </c>
    </row>
    <row r="50" spans="1:4" ht="15" customHeight="1" x14ac:dyDescent="0.25">
      <c r="A50" s="44">
        <v>36</v>
      </c>
      <c r="B50" s="83" t="s">
        <v>89</v>
      </c>
      <c r="C50" s="82">
        <v>44971</v>
      </c>
      <c r="D50" s="39" t="s">
        <v>81</v>
      </c>
    </row>
    <row r="51" spans="1:4" ht="15" customHeight="1" x14ac:dyDescent="0.25">
      <c r="A51" s="44">
        <v>37</v>
      </c>
      <c r="B51" s="83" t="s">
        <v>104</v>
      </c>
      <c r="C51" s="82">
        <v>39467</v>
      </c>
      <c r="D51" s="39" t="s">
        <v>81</v>
      </c>
    </row>
    <row r="52" spans="1:4" ht="15" customHeight="1" x14ac:dyDescent="0.25">
      <c r="A52" s="44">
        <v>38</v>
      </c>
      <c r="B52" s="83" t="s">
        <v>96</v>
      </c>
      <c r="C52" s="82">
        <v>38010</v>
      </c>
      <c r="D52" s="39" t="s">
        <v>81</v>
      </c>
    </row>
    <row r="53" spans="1:4" ht="15" customHeight="1" x14ac:dyDescent="0.25">
      <c r="A53" s="44">
        <v>39</v>
      </c>
      <c r="B53" s="83" t="s">
        <v>235</v>
      </c>
      <c r="C53" s="82">
        <v>37590</v>
      </c>
      <c r="D53" s="39" t="s">
        <v>81</v>
      </c>
    </row>
    <row r="54" spans="1:4" ht="15" customHeight="1" x14ac:dyDescent="0.25">
      <c r="A54" s="44">
        <v>40</v>
      </c>
      <c r="B54" s="83" t="s">
        <v>113</v>
      </c>
      <c r="C54" s="82">
        <v>35916</v>
      </c>
      <c r="D54" s="39" t="s">
        <v>81</v>
      </c>
    </row>
    <row r="55" spans="1:4" ht="15" customHeight="1" x14ac:dyDescent="0.25">
      <c r="A55" s="44">
        <v>41</v>
      </c>
      <c r="B55" s="83" t="s">
        <v>105</v>
      </c>
      <c r="C55" s="82">
        <v>32855</v>
      </c>
      <c r="D55" s="39" t="s">
        <v>81</v>
      </c>
    </row>
    <row r="56" spans="1:4" ht="15" customHeight="1" x14ac:dyDescent="0.25">
      <c r="A56" s="44">
        <v>42</v>
      </c>
      <c r="B56" s="83" t="s">
        <v>101</v>
      </c>
      <c r="C56" s="82">
        <v>23688</v>
      </c>
      <c r="D56" s="39" t="s">
        <v>81</v>
      </c>
    </row>
    <row r="57" spans="1:4" ht="15" customHeight="1" x14ac:dyDescent="0.25">
      <c r="A57" s="44">
        <v>43</v>
      </c>
      <c r="B57" s="83" t="s">
        <v>100</v>
      </c>
      <c r="C57" s="82">
        <v>22570</v>
      </c>
      <c r="D57" s="39" t="s">
        <v>81</v>
      </c>
    </row>
    <row r="58" spans="1:4" ht="15" customHeight="1" x14ac:dyDescent="0.25">
      <c r="A58" s="44">
        <v>44</v>
      </c>
      <c r="B58" s="83" t="s">
        <v>114</v>
      </c>
      <c r="C58" s="82">
        <v>17614</v>
      </c>
      <c r="D58" s="39" t="s">
        <v>81</v>
      </c>
    </row>
    <row r="59" spans="1:4" ht="15" customHeight="1" x14ac:dyDescent="0.25">
      <c r="A59" s="44">
        <v>45</v>
      </c>
      <c r="B59" s="83" t="s">
        <v>169</v>
      </c>
      <c r="C59" s="82">
        <v>11145</v>
      </c>
      <c r="D59" s="39" t="s">
        <v>81</v>
      </c>
    </row>
    <row r="60" spans="1:4" ht="15" customHeight="1" x14ac:dyDescent="0.25">
      <c r="A60" s="44">
        <v>46</v>
      </c>
      <c r="B60" s="83" t="s">
        <v>247</v>
      </c>
      <c r="C60" s="82">
        <v>10731</v>
      </c>
      <c r="D60" s="39" t="s">
        <v>81</v>
      </c>
    </row>
    <row r="61" spans="1:4" ht="15" customHeight="1" x14ac:dyDescent="0.25">
      <c r="A61" s="44">
        <v>47</v>
      </c>
      <c r="B61" s="83" t="s">
        <v>243</v>
      </c>
      <c r="C61" s="82">
        <v>10050</v>
      </c>
      <c r="D61" s="39" t="s">
        <v>81</v>
      </c>
    </row>
    <row r="62" spans="1:4" ht="15" customHeight="1" x14ac:dyDescent="0.25">
      <c r="A62" s="44">
        <v>48</v>
      </c>
      <c r="B62" s="83" t="s">
        <v>205</v>
      </c>
      <c r="C62" s="82">
        <v>8657</v>
      </c>
      <c r="D62" s="39" t="s">
        <v>81</v>
      </c>
    </row>
    <row r="63" spans="1:4" ht="15" customHeight="1" x14ac:dyDescent="0.25">
      <c r="A63" s="44">
        <v>49</v>
      </c>
      <c r="B63" s="124" t="s">
        <v>237</v>
      </c>
      <c r="C63" s="82">
        <v>8468</v>
      </c>
      <c r="D63" s="39" t="s">
        <v>81</v>
      </c>
    </row>
    <row r="64" spans="1:4" ht="15" customHeight="1" x14ac:dyDescent="0.25">
      <c r="A64" s="44">
        <v>50</v>
      </c>
      <c r="B64" s="83" t="s">
        <v>212</v>
      </c>
      <c r="C64" s="82">
        <v>7841</v>
      </c>
      <c r="D64" s="39" t="s">
        <v>81</v>
      </c>
    </row>
    <row r="65" spans="1:4" ht="15" customHeight="1" x14ac:dyDescent="0.25">
      <c r="A65" s="44">
        <v>51</v>
      </c>
      <c r="B65" s="83" t="s">
        <v>125</v>
      </c>
      <c r="C65" s="82">
        <v>7675</v>
      </c>
      <c r="D65" s="39" t="s">
        <v>81</v>
      </c>
    </row>
    <row r="66" spans="1:4" ht="15" customHeight="1" x14ac:dyDescent="0.25">
      <c r="A66" s="44">
        <v>52</v>
      </c>
      <c r="B66" s="83" t="s">
        <v>102</v>
      </c>
      <c r="C66" s="82">
        <v>6965</v>
      </c>
      <c r="D66" s="39" t="s">
        <v>81</v>
      </c>
    </row>
    <row r="67" spans="1:4" ht="15" customHeight="1" x14ac:dyDescent="0.25">
      <c r="A67" s="44">
        <v>53</v>
      </c>
      <c r="B67" s="83" t="s">
        <v>118</v>
      </c>
      <c r="C67" s="82">
        <v>6410</v>
      </c>
      <c r="D67" s="39" t="s">
        <v>81</v>
      </c>
    </row>
    <row r="68" spans="1:4" ht="15" customHeight="1" x14ac:dyDescent="0.25">
      <c r="A68" s="44">
        <v>54</v>
      </c>
      <c r="B68" s="83" t="s">
        <v>90</v>
      </c>
      <c r="C68" s="82">
        <v>6215</v>
      </c>
      <c r="D68" s="39" t="s">
        <v>81</v>
      </c>
    </row>
    <row r="69" spans="1:4" ht="15" customHeight="1" x14ac:dyDescent="0.25">
      <c r="A69" s="44">
        <v>55</v>
      </c>
      <c r="B69" s="83" t="s">
        <v>206</v>
      </c>
      <c r="C69" s="82">
        <v>3563</v>
      </c>
      <c r="D69" s="39" t="s">
        <v>81</v>
      </c>
    </row>
    <row r="70" spans="1:4" ht="15" customHeight="1" x14ac:dyDescent="0.25">
      <c r="A70" s="44">
        <v>56</v>
      </c>
      <c r="B70" s="83" t="s">
        <v>253</v>
      </c>
      <c r="C70" s="82">
        <v>3558</v>
      </c>
      <c r="D70" s="39" t="s">
        <v>81</v>
      </c>
    </row>
    <row r="71" spans="1:4" ht="15" customHeight="1" x14ac:dyDescent="0.25">
      <c r="A71" s="44">
        <v>57</v>
      </c>
      <c r="B71" s="83" t="s">
        <v>92</v>
      </c>
      <c r="C71" s="82">
        <v>2314</v>
      </c>
      <c r="D71" s="39" t="s">
        <v>81</v>
      </c>
    </row>
    <row r="72" spans="1:4" ht="15" customHeight="1" x14ac:dyDescent="0.25">
      <c r="A72" s="44">
        <v>58</v>
      </c>
      <c r="B72" s="83" t="s">
        <v>116</v>
      </c>
      <c r="C72" s="82">
        <v>1836</v>
      </c>
      <c r="D72" s="39" t="s">
        <v>81</v>
      </c>
    </row>
    <row r="73" spans="1:4" ht="15" customHeight="1" x14ac:dyDescent="0.25">
      <c r="A73" s="44">
        <v>59</v>
      </c>
      <c r="B73" s="83" t="s">
        <v>252</v>
      </c>
      <c r="C73" s="82">
        <v>1760</v>
      </c>
      <c r="D73" s="39" t="s">
        <v>81</v>
      </c>
    </row>
    <row r="74" spans="1:4" ht="15" customHeight="1" x14ac:dyDescent="0.25">
      <c r="A74" s="44">
        <v>60</v>
      </c>
      <c r="B74" s="83" t="s">
        <v>88</v>
      </c>
      <c r="C74" s="82">
        <v>1409</v>
      </c>
      <c r="D74" s="39" t="s">
        <v>81</v>
      </c>
    </row>
    <row r="75" spans="1:4" ht="15" customHeight="1" x14ac:dyDescent="0.25">
      <c r="A75" s="44">
        <v>61</v>
      </c>
      <c r="B75" s="83" t="s">
        <v>106</v>
      </c>
      <c r="C75" s="82">
        <v>1214</v>
      </c>
      <c r="D75" s="39" t="s">
        <v>81</v>
      </c>
    </row>
    <row r="76" spans="1:4" ht="15" customHeight="1" x14ac:dyDescent="0.25">
      <c r="A76" s="44">
        <v>62</v>
      </c>
      <c r="B76" s="83" t="s">
        <v>91</v>
      </c>
      <c r="C76" s="82">
        <v>1122</v>
      </c>
      <c r="D76" s="39" t="s">
        <v>81</v>
      </c>
    </row>
    <row r="77" spans="1:4" ht="15" customHeight="1" x14ac:dyDescent="0.25">
      <c r="A77" s="44">
        <v>63</v>
      </c>
      <c r="B77" s="83" t="s">
        <v>238</v>
      </c>
      <c r="C77" s="82">
        <v>1111</v>
      </c>
      <c r="D77" s="39" t="s">
        <v>81</v>
      </c>
    </row>
    <row r="78" spans="1:4" ht="15" customHeight="1" x14ac:dyDescent="0.25">
      <c r="A78" s="44">
        <v>64</v>
      </c>
      <c r="B78" s="83" t="s">
        <v>224</v>
      </c>
      <c r="C78" s="82">
        <v>1083</v>
      </c>
      <c r="D78" s="39" t="s">
        <v>81</v>
      </c>
    </row>
    <row r="79" spans="1:4" ht="15" customHeight="1" x14ac:dyDescent="0.25">
      <c r="A79" s="44">
        <v>65</v>
      </c>
      <c r="B79" s="83" t="s">
        <v>111</v>
      </c>
      <c r="C79" s="82">
        <v>738</v>
      </c>
      <c r="D79" s="39" t="s">
        <v>81</v>
      </c>
    </row>
    <row r="80" spans="1:4" ht="15" customHeight="1" x14ac:dyDescent="0.25">
      <c r="A80" s="44">
        <v>66</v>
      </c>
      <c r="B80" s="83" t="s">
        <v>117</v>
      </c>
      <c r="C80" s="82">
        <v>716</v>
      </c>
      <c r="D80" s="39" t="s">
        <v>81</v>
      </c>
    </row>
    <row r="81" spans="1:4" ht="15" customHeight="1" x14ac:dyDescent="0.25">
      <c r="A81" s="44">
        <v>67</v>
      </c>
      <c r="B81" s="83" t="s">
        <v>82</v>
      </c>
      <c r="C81" s="82">
        <v>670</v>
      </c>
      <c r="D81" s="39" t="s">
        <v>81</v>
      </c>
    </row>
    <row r="82" spans="1:4" ht="15" customHeight="1" x14ac:dyDescent="0.25">
      <c r="A82" s="44">
        <v>68</v>
      </c>
      <c r="B82" s="83" t="s">
        <v>182</v>
      </c>
      <c r="C82" s="82">
        <v>662</v>
      </c>
      <c r="D82" s="39" t="s">
        <v>81</v>
      </c>
    </row>
    <row r="83" spans="1:4" ht="15" customHeight="1" x14ac:dyDescent="0.25">
      <c r="A83" s="44">
        <v>69</v>
      </c>
      <c r="B83" s="83" t="s">
        <v>183</v>
      </c>
      <c r="C83" s="82">
        <v>601</v>
      </c>
      <c r="D83" s="39" t="s">
        <v>81</v>
      </c>
    </row>
    <row r="84" spans="1:4" ht="15" customHeight="1" x14ac:dyDescent="0.25">
      <c r="A84" s="44">
        <v>70</v>
      </c>
      <c r="B84" s="83" t="s">
        <v>254</v>
      </c>
      <c r="C84" s="82">
        <v>580</v>
      </c>
      <c r="D84" s="39" t="s">
        <v>81</v>
      </c>
    </row>
    <row r="85" spans="1:4" ht="15" customHeight="1" x14ac:dyDescent="0.25">
      <c r="A85" s="44">
        <v>71</v>
      </c>
      <c r="B85" s="83" t="s">
        <v>188</v>
      </c>
      <c r="C85" s="82">
        <v>296</v>
      </c>
      <c r="D85" s="39" t="s">
        <v>81</v>
      </c>
    </row>
    <row r="86" spans="1:4" ht="15" customHeight="1" x14ac:dyDescent="0.25">
      <c r="A86" s="44">
        <v>72</v>
      </c>
      <c r="B86" s="83" t="s">
        <v>84</v>
      </c>
      <c r="C86" s="82">
        <v>239</v>
      </c>
      <c r="D86" s="39" t="s">
        <v>81</v>
      </c>
    </row>
    <row r="87" spans="1:4" ht="15" customHeight="1" x14ac:dyDescent="0.25">
      <c r="A87" s="44">
        <v>73</v>
      </c>
      <c r="B87" s="83" t="s">
        <v>239</v>
      </c>
      <c r="C87" s="82">
        <v>215</v>
      </c>
      <c r="D87" s="39" t="s">
        <v>81</v>
      </c>
    </row>
    <row r="88" spans="1:4" ht="15" customHeight="1" x14ac:dyDescent="0.25">
      <c r="A88" s="44">
        <v>74</v>
      </c>
      <c r="B88" s="83" t="s">
        <v>255</v>
      </c>
      <c r="C88" s="82">
        <v>118</v>
      </c>
      <c r="D88" s="39" t="s">
        <v>81</v>
      </c>
    </row>
    <row r="89" spans="1:4" ht="15" customHeight="1" x14ac:dyDescent="0.25">
      <c r="A89" s="44">
        <v>75</v>
      </c>
      <c r="B89" s="83" t="s">
        <v>262</v>
      </c>
      <c r="C89" s="82">
        <v>114</v>
      </c>
      <c r="D89" s="39" t="s">
        <v>81</v>
      </c>
    </row>
    <row r="90" spans="1:4" ht="15" customHeight="1" x14ac:dyDescent="0.25">
      <c r="A90" s="44">
        <v>76</v>
      </c>
      <c r="B90" s="83" t="s">
        <v>85</v>
      </c>
      <c r="C90" s="82">
        <v>84</v>
      </c>
      <c r="D90" s="39" t="s">
        <v>81</v>
      </c>
    </row>
    <row r="91" spans="1:4" ht="15" customHeight="1" x14ac:dyDescent="0.25">
      <c r="A91" s="44">
        <v>77</v>
      </c>
      <c r="B91" s="83" t="s">
        <v>249</v>
      </c>
      <c r="C91" s="82">
        <v>73</v>
      </c>
      <c r="D91" s="39" t="s">
        <v>81</v>
      </c>
    </row>
    <row r="92" spans="1:4" ht="15" customHeight="1" x14ac:dyDescent="0.25">
      <c r="A92" s="44">
        <v>78</v>
      </c>
      <c r="B92" s="83" t="s">
        <v>189</v>
      </c>
      <c r="C92" s="82">
        <v>49</v>
      </c>
      <c r="D92" s="39" t="s">
        <v>81</v>
      </c>
    </row>
    <row r="93" spans="1:4" ht="15" customHeight="1" x14ac:dyDescent="0.25">
      <c r="A93" s="44">
        <v>79</v>
      </c>
      <c r="B93" s="83" t="s">
        <v>241</v>
      </c>
      <c r="C93" s="82">
        <v>44</v>
      </c>
      <c r="D93" s="39" t="s">
        <v>81</v>
      </c>
    </row>
    <row r="94" spans="1:4" ht="15" customHeight="1" x14ac:dyDescent="0.25">
      <c r="A94" s="44">
        <v>80</v>
      </c>
      <c r="B94" s="83" t="s">
        <v>250</v>
      </c>
      <c r="C94" s="82">
        <v>28</v>
      </c>
      <c r="D94" s="39" t="s">
        <v>81</v>
      </c>
    </row>
    <row r="95" spans="1:4" ht="15" customHeight="1" x14ac:dyDescent="0.25">
      <c r="A95" s="44">
        <v>81</v>
      </c>
      <c r="B95" s="83" t="s">
        <v>174</v>
      </c>
      <c r="C95" s="82">
        <v>27</v>
      </c>
      <c r="D95" s="39" t="s">
        <v>81</v>
      </c>
    </row>
    <row r="96" spans="1:4" ht="15" customHeight="1" x14ac:dyDescent="0.25">
      <c r="A96" s="44">
        <v>81</v>
      </c>
      <c r="B96" s="83" t="s">
        <v>98</v>
      </c>
      <c r="C96" s="82">
        <v>27</v>
      </c>
      <c r="D96" s="39" t="s">
        <v>81</v>
      </c>
    </row>
    <row r="97" spans="1:4" ht="15" customHeight="1" x14ac:dyDescent="0.25">
      <c r="A97" s="44">
        <v>82</v>
      </c>
      <c r="B97" s="83" t="s">
        <v>209</v>
      </c>
      <c r="C97" s="82">
        <v>23</v>
      </c>
      <c r="D97" s="39" t="s">
        <v>81</v>
      </c>
    </row>
    <row r="98" spans="1:4" ht="15" customHeight="1" x14ac:dyDescent="0.25">
      <c r="A98" s="44">
        <v>83</v>
      </c>
      <c r="B98" s="83" t="s">
        <v>244</v>
      </c>
      <c r="C98" s="82">
        <v>18</v>
      </c>
      <c r="D98" s="39" t="s">
        <v>81</v>
      </c>
    </row>
    <row r="99" spans="1:4" ht="15" customHeight="1" x14ac:dyDescent="0.25">
      <c r="A99" s="44">
        <v>84</v>
      </c>
      <c r="B99" s="83" t="s">
        <v>109</v>
      </c>
      <c r="C99" s="82">
        <v>16</v>
      </c>
      <c r="D99" s="39" t="s">
        <v>81</v>
      </c>
    </row>
    <row r="100" spans="1:4" ht="15" customHeight="1" x14ac:dyDescent="0.25">
      <c r="A100" s="44">
        <v>85</v>
      </c>
      <c r="B100" s="83" t="s">
        <v>256</v>
      </c>
      <c r="C100" s="82">
        <v>13</v>
      </c>
      <c r="D100" s="39" t="s">
        <v>81</v>
      </c>
    </row>
    <row r="101" spans="1:4" ht="15" customHeight="1" x14ac:dyDescent="0.25">
      <c r="A101" s="44">
        <v>85</v>
      </c>
      <c r="B101" s="83" t="s">
        <v>263</v>
      </c>
      <c r="C101" s="82">
        <v>13</v>
      </c>
      <c r="D101" s="39" t="s">
        <v>81</v>
      </c>
    </row>
    <row r="102" spans="1:4" ht="15" customHeight="1" x14ac:dyDescent="0.25">
      <c r="A102" s="44">
        <v>86</v>
      </c>
      <c r="B102" s="83" t="s">
        <v>192</v>
      </c>
      <c r="C102" s="82">
        <v>11</v>
      </c>
      <c r="D102" s="39" t="s">
        <v>81</v>
      </c>
    </row>
    <row r="103" spans="1:4" ht="15" customHeight="1" x14ac:dyDescent="0.25">
      <c r="A103" s="44">
        <v>86</v>
      </c>
      <c r="B103" s="83" t="s">
        <v>257</v>
      </c>
      <c r="C103" s="82">
        <v>11</v>
      </c>
      <c r="D103" s="39" t="s">
        <v>81</v>
      </c>
    </row>
    <row r="104" spans="1:4" ht="15" customHeight="1" x14ac:dyDescent="0.25">
      <c r="A104" s="44">
        <v>87</v>
      </c>
      <c r="B104" s="83" t="s">
        <v>177</v>
      </c>
      <c r="C104" s="82">
        <v>10</v>
      </c>
      <c r="D104" s="39" t="s">
        <v>81</v>
      </c>
    </row>
    <row r="105" spans="1:4" ht="15" customHeight="1" x14ac:dyDescent="0.25">
      <c r="A105" s="44">
        <v>87</v>
      </c>
      <c r="B105" s="83" t="s">
        <v>213</v>
      </c>
      <c r="C105" s="82">
        <v>10</v>
      </c>
      <c r="D105" s="39" t="s">
        <v>81</v>
      </c>
    </row>
    <row r="106" spans="1:4" ht="15" customHeight="1" x14ac:dyDescent="0.25">
      <c r="A106" s="44">
        <v>87</v>
      </c>
      <c r="B106" s="83" t="s">
        <v>245</v>
      </c>
      <c r="C106" s="82">
        <v>10</v>
      </c>
      <c r="D106" s="39" t="s">
        <v>81</v>
      </c>
    </row>
    <row r="107" spans="1:4" ht="15" customHeight="1" x14ac:dyDescent="0.25">
      <c r="A107" s="44">
        <v>87</v>
      </c>
      <c r="B107" s="83" t="s">
        <v>191</v>
      </c>
      <c r="C107" s="82">
        <v>10</v>
      </c>
      <c r="D107" s="39" t="s">
        <v>81</v>
      </c>
    </row>
    <row r="108" spans="1:4" ht="15" customHeight="1" x14ac:dyDescent="0.25">
      <c r="A108" s="44">
        <v>88</v>
      </c>
      <c r="B108" s="83" t="s">
        <v>179</v>
      </c>
      <c r="C108" s="82">
        <v>5</v>
      </c>
      <c r="D108" s="39" t="s">
        <v>81</v>
      </c>
    </row>
    <row r="109" spans="1:4" ht="15" customHeight="1" x14ac:dyDescent="0.25">
      <c r="A109" s="44">
        <v>89</v>
      </c>
      <c r="B109" s="83" t="s">
        <v>240</v>
      </c>
      <c r="C109" s="82">
        <v>4</v>
      </c>
      <c r="D109" s="39" t="s">
        <v>81</v>
      </c>
    </row>
    <row r="110" spans="1:4" ht="15" customHeight="1" x14ac:dyDescent="0.25">
      <c r="A110" s="44">
        <v>89</v>
      </c>
      <c r="B110" s="83" t="s">
        <v>175</v>
      </c>
      <c r="C110" s="82">
        <v>4</v>
      </c>
      <c r="D110" s="39" t="s">
        <v>81</v>
      </c>
    </row>
    <row r="111" spans="1:4" ht="15" customHeight="1" x14ac:dyDescent="0.25">
      <c r="A111" s="44">
        <v>90</v>
      </c>
      <c r="B111" s="83" t="s">
        <v>258</v>
      </c>
      <c r="C111" s="82">
        <v>2</v>
      </c>
      <c r="D111" s="39" t="s">
        <v>81</v>
      </c>
    </row>
    <row r="112" spans="1:4" ht="13.5" x14ac:dyDescent="0.25">
      <c r="A112" s="44"/>
      <c r="B112" s="89"/>
      <c r="C112" s="78"/>
      <c r="D112" s="39"/>
    </row>
  </sheetData>
  <phoneticPr fontId="3" type="noConversion"/>
  <pageMargins left="0.4" right="0.4" top="0.5" bottom="0.5" header="0.3" footer="0.3"/>
  <pageSetup orientation="portrait" r:id="rId1"/>
  <headerFooter>
    <oddFooter>&amp;L&amp;"Century Gothic,Regular"FinCEN SAR - Money Services Business&amp;R&amp;"Century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7:R122"/>
  <sheetViews>
    <sheetView showGridLines="0" zoomScaleNormal="100" workbookViewId="0">
      <selection activeCell="I5" sqref="I5"/>
    </sheetView>
  </sheetViews>
  <sheetFormatPr defaultColWidth="9.140625" defaultRowHeight="12.75" x14ac:dyDescent="0.2"/>
  <cols>
    <col min="1" max="1" width="29.42578125" style="1" customWidth="1"/>
    <col min="2" max="2" width="57.85546875" style="1" customWidth="1"/>
    <col min="3" max="12" width="11.7109375" style="1" customWidth="1"/>
    <col min="13" max="16384" width="9.140625" style="1"/>
  </cols>
  <sheetData>
    <row r="7" spans="1:15" ht="18.75" customHeight="1" x14ac:dyDescent="0.2"/>
    <row r="8" spans="1:15" ht="21.75" customHeight="1" x14ac:dyDescent="0.25">
      <c r="A8" s="20" t="s">
        <v>218</v>
      </c>
      <c r="B8" s="51"/>
      <c r="C8"/>
      <c r="D8" s="21"/>
    </row>
    <row r="9" spans="1:15" ht="12.75" customHeight="1" x14ac:dyDescent="0.25">
      <c r="A9" s="25"/>
      <c r="B9" s="29"/>
      <c r="C9" s="24"/>
      <c r="D9" s="21"/>
    </row>
    <row r="10" spans="1:15" ht="13.5" x14ac:dyDescent="0.25">
      <c r="A10" s="20" t="s">
        <v>229</v>
      </c>
      <c r="B10" s="51"/>
      <c r="C10"/>
      <c r="D10" s="21"/>
    </row>
    <row r="11" spans="1:15" ht="13.5" x14ac:dyDescent="0.25">
      <c r="A11" s="23" t="s">
        <v>261</v>
      </c>
      <c r="B11" s="51"/>
      <c r="C11"/>
      <c r="D11" s="21"/>
    </row>
    <row r="12" spans="1:15" customFormat="1" ht="12" customHeight="1" x14ac:dyDescent="0.2"/>
    <row r="13" spans="1:15" ht="31.5" customHeight="1" x14ac:dyDescent="0.2">
      <c r="A13" s="46" t="s">
        <v>83</v>
      </c>
      <c r="B13" s="46" t="s">
        <v>207</v>
      </c>
      <c r="C13" s="33" t="s">
        <v>176</v>
      </c>
      <c r="D13" s="33" t="s">
        <v>178</v>
      </c>
      <c r="E13" s="33" t="s">
        <v>184</v>
      </c>
      <c r="F13" s="33" t="s">
        <v>186</v>
      </c>
      <c r="G13" s="33" t="s">
        <v>187</v>
      </c>
      <c r="H13" s="33" t="s">
        <v>210</v>
      </c>
      <c r="I13" s="33" t="s">
        <v>222</v>
      </c>
      <c r="J13" s="33" t="s">
        <v>223</v>
      </c>
      <c r="K13" s="33" t="s">
        <v>259</v>
      </c>
      <c r="L13" s="123" t="s">
        <v>260</v>
      </c>
      <c r="M13" s="73"/>
      <c r="N13" s="73"/>
      <c r="O13" s="73"/>
    </row>
    <row r="14" spans="1:15" ht="15.6" customHeight="1" x14ac:dyDescent="0.25">
      <c r="A14" s="92" t="s">
        <v>233</v>
      </c>
      <c r="B14" s="91" t="s">
        <v>254</v>
      </c>
      <c r="C14" s="102" t="s">
        <v>1</v>
      </c>
      <c r="D14" s="102" t="s">
        <v>1</v>
      </c>
      <c r="E14" s="102" t="s">
        <v>1</v>
      </c>
      <c r="F14" s="102" t="s">
        <v>1</v>
      </c>
      <c r="G14" s="78">
        <v>6</v>
      </c>
      <c r="H14" s="78">
        <v>113</v>
      </c>
      <c r="I14" s="78">
        <v>81</v>
      </c>
      <c r="J14" s="78">
        <v>65</v>
      </c>
      <c r="K14" s="78">
        <v>249</v>
      </c>
      <c r="L14" s="120">
        <v>66</v>
      </c>
      <c r="M14" s="73"/>
      <c r="N14" s="73"/>
      <c r="O14" s="36"/>
    </row>
    <row r="15" spans="1:15" ht="15.6" customHeight="1" x14ac:dyDescent="0.25">
      <c r="A15" s="90"/>
      <c r="B15" s="91" t="s">
        <v>235</v>
      </c>
      <c r="C15" s="102" t="s">
        <v>1</v>
      </c>
      <c r="D15" s="102" t="s">
        <v>1</v>
      </c>
      <c r="E15" s="102" t="s">
        <v>1</v>
      </c>
      <c r="F15" s="102" t="s">
        <v>1</v>
      </c>
      <c r="G15" s="78">
        <v>46</v>
      </c>
      <c r="H15" s="78">
        <v>3695</v>
      </c>
      <c r="I15" s="78">
        <v>10383</v>
      </c>
      <c r="J15" s="78">
        <v>6645</v>
      </c>
      <c r="K15" s="78">
        <v>7763</v>
      </c>
      <c r="L15" s="120">
        <v>9058</v>
      </c>
      <c r="M15" s="73"/>
      <c r="N15" s="73"/>
      <c r="O15" s="36"/>
    </row>
    <row r="16" spans="1:15" ht="15.6" customHeight="1" x14ac:dyDescent="0.25">
      <c r="A16" s="90"/>
      <c r="B16" s="91" t="s">
        <v>236</v>
      </c>
      <c r="C16" s="102" t="s">
        <v>1</v>
      </c>
      <c r="D16" s="102" t="s">
        <v>1</v>
      </c>
      <c r="E16" s="102" t="s">
        <v>1</v>
      </c>
      <c r="F16" s="102" t="s">
        <v>1</v>
      </c>
      <c r="G16" s="78">
        <v>17</v>
      </c>
      <c r="H16" s="78">
        <v>68</v>
      </c>
      <c r="I16" s="78">
        <v>298</v>
      </c>
      <c r="J16" s="78">
        <v>1204</v>
      </c>
      <c r="K16" s="78">
        <v>879</v>
      </c>
      <c r="L16" s="120">
        <v>1092</v>
      </c>
      <c r="M16" s="73"/>
      <c r="N16" s="73"/>
      <c r="O16" s="36"/>
    </row>
    <row r="17" spans="1:18" ht="15.6" customHeight="1" x14ac:dyDescent="0.25">
      <c r="A17" s="90"/>
      <c r="B17" s="48" t="s">
        <v>13</v>
      </c>
      <c r="C17" s="102" t="s">
        <v>1</v>
      </c>
      <c r="D17" s="102" t="s">
        <v>1</v>
      </c>
      <c r="E17" s="102" t="s">
        <v>1</v>
      </c>
      <c r="F17" s="102" t="s">
        <v>1</v>
      </c>
      <c r="G17" s="50">
        <f t="shared" ref="G17:L17" si="0">SUM(G14:G16)</f>
        <v>69</v>
      </c>
      <c r="H17" s="50">
        <f t="shared" si="0"/>
        <v>3876</v>
      </c>
      <c r="I17" s="50">
        <f t="shared" si="0"/>
        <v>10762</v>
      </c>
      <c r="J17" s="50">
        <f t="shared" si="0"/>
        <v>7914</v>
      </c>
      <c r="K17" s="50">
        <f t="shared" si="0"/>
        <v>8891</v>
      </c>
      <c r="L17" s="50">
        <f t="shared" si="0"/>
        <v>10216</v>
      </c>
      <c r="M17" s="73"/>
      <c r="N17" s="73"/>
      <c r="O17" s="36"/>
    </row>
    <row r="18" spans="1:18" ht="15.6" customHeight="1" x14ac:dyDescent="0.25">
      <c r="A18" s="43" t="s">
        <v>86</v>
      </c>
      <c r="B18" s="42" t="s">
        <v>87</v>
      </c>
      <c r="C18" s="36">
        <v>17333</v>
      </c>
      <c r="D18" s="36">
        <v>24184</v>
      </c>
      <c r="E18" s="82">
        <v>21849</v>
      </c>
      <c r="F18" s="78">
        <v>17603</v>
      </c>
      <c r="G18" s="78">
        <v>19902</v>
      </c>
      <c r="H18" s="78">
        <v>13974</v>
      </c>
      <c r="I18" s="78">
        <v>20117</v>
      </c>
      <c r="J18" s="78">
        <v>26888</v>
      </c>
      <c r="K18" s="111">
        <v>40938</v>
      </c>
      <c r="L18" s="121">
        <v>38956</v>
      </c>
      <c r="M18" s="73"/>
      <c r="N18" s="73"/>
      <c r="O18" s="36"/>
    </row>
    <row r="19" spans="1:18" ht="15.6" customHeight="1" x14ac:dyDescent="0.25">
      <c r="A19" s="43"/>
      <c r="B19" s="94" t="s">
        <v>237</v>
      </c>
      <c r="C19" s="102" t="s">
        <v>1</v>
      </c>
      <c r="D19" s="102" t="s">
        <v>1</v>
      </c>
      <c r="E19" s="102" t="s">
        <v>1</v>
      </c>
      <c r="F19" s="102" t="s">
        <v>1</v>
      </c>
      <c r="G19" s="78">
        <v>485</v>
      </c>
      <c r="H19" s="78">
        <v>3854</v>
      </c>
      <c r="I19" s="78">
        <v>1866</v>
      </c>
      <c r="J19" s="78">
        <v>915</v>
      </c>
      <c r="K19" s="111">
        <v>556</v>
      </c>
      <c r="L19" s="121">
        <v>792</v>
      </c>
      <c r="M19" s="73"/>
      <c r="N19" s="73"/>
      <c r="O19" s="36"/>
    </row>
    <row r="20" spans="1:18" ht="15.6" customHeight="1" x14ac:dyDescent="0.25">
      <c r="A20" s="43"/>
      <c r="B20" s="42" t="s">
        <v>88</v>
      </c>
      <c r="C20" s="36">
        <v>10</v>
      </c>
      <c r="D20" s="36">
        <v>9</v>
      </c>
      <c r="E20" s="82">
        <v>19</v>
      </c>
      <c r="F20" s="78">
        <v>13</v>
      </c>
      <c r="G20" s="78">
        <v>17</v>
      </c>
      <c r="H20" s="78">
        <v>9</v>
      </c>
      <c r="I20" s="78">
        <v>118</v>
      </c>
      <c r="J20" s="78">
        <v>862</v>
      </c>
      <c r="K20" s="111">
        <v>280</v>
      </c>
      <c r="L20" s="121">
        <v>72</v>
      </c>
      <c r="M20" s="73"/>
      <c r="N20" s="73"/>
      <c r="O20" s="36"/>
    </row>
    <row r="21" spans="1:18" ht="15.6" customHeight="1" x14ac:dyDescent="0.25">
      <c r="A21" s="43"/>
      <c r="B21" s="42" t="s">
        <v>89</v>
      </c>
      <c r="C21" s="36">
        <v>6250</v>
      </c>
      <c r="D21" s="36">
        <v>2392</v>
      </c>
      <c r="E21" s="82">
        <v>2294</v>
      </c>
      <c r="F21" s="78">
        <v>2845</v>
      </c>
      <c r="G21" s="78">
        <v>2828</v>
      </c>
      <c r="H21" s="78">
        <v>4010</v>
      </c>
      <c r="I21" s="78">
        <v>5658</v>
      </c>
      <c r="J21" s="78">
        <v>6311</v>
      </c>
      <c r="K21" s="111">
        <v>7843</v>
      </c>
      <c r="L21" s="121">
        <v>4540</v>
      </c>
      <c r="M21" s="73"/>
      <c r="N21" s="73"/>
      <c r="O21" s="36"/>
    </row>
    <row r="22" spans="1:18" ht="15.6" customHeight="1" x14ac:dyDescent="0.25">
      <c r="A22" s="43"/>
      <c r="B22" s="42" t="s">
        <v>212</v>
      </c>
      <c r="C22" s="36">
        <v>51</v>
      </c>
      <c r="D22" s="36">
        <v>705</v>
      </c>
      <c r="E22" s="82">
        <v>750</v>
      </c>
      <c r="F22" s="78">
        <v>767</v>
      </c>
      <c r="G22" s="78">
        <v>997</v>
      </c>
      <c r="H22" s="78">
        <v>1209</v>
      </c>
      <c r="I22" s="78">
        <v>966</v>
      </c>
      <c r="J22" s="78">
        <v>826</v>
      </c>
      <c r="K22" s="111">
        <v>982</v>
      </c>
      <c r="L22" s="121">
        <v>588</v>
      </c>
      <c r="M22" s="73"/>
      <c r="N22" s="73"/>
      <c r="O22" s="36"/>
    </row>
    <row r="23" spans="1:18" ht="15.6" customHeight="1" x14ac:dyDescent="0.25">
      <c r="A23" s="43"/>
      <c r="B23" s="42" t="s">
        <v>211</v>
      </c>
      <c r="C23" s="36">
        <v>14329</v>
      </c>
      <c r="D23" s="36">
        <v>23068</v>
      </c>
      <c r="E23" s="82">
        <v>24412</v>
      </c>
      <c r="F23" s="78">
        <v>21467</v>
      </c>
      <c r="G23" s="78">
        <v>23614</v>
      </c>
      <c r="H23" s="78">
        <v>20474</v>
      </c>
      <c r="I23" s="78">
        <v>33293</v>
      </c>
      <c r="J23" s="78">
        <v>38922</v>
      </c>
      <c r="K23" s="111">
        <v>37161</v>
      </c>
      <c r="L23" s="121">
        <v>50968</v>
      </c>
      <c r="M23" s="73"/>
      <c r="N23" s="73"/>
      <c r="O23" s="36"/>
    </row>
    <row r="24" spans="1:18" ht="15.6" customHeight="1" x14ac:dyDescent="0.25">
      <c r="A24" s="43"/>
      <c r="B24" s="42" t="s">
        <v>188</v>
      </c>
      <c r="C24" s="36">
        <v>50</v>
      </c>
      <c r="D24" s="36">
        <v>39</v>
      </c>
      <c r="E24" s="82">
        <v>24</v>
      </c>
      <c r="F24" s="78">
        <v>25</v>
      </c>
      <c r="G24" s="78">
        <v>23</v>
      </c>
      <c r="H24" s="78">
        <v>9</v>
      </c>
      <c r="I24" s="78">
        <v>19</v>
      </c>
      <c r="J24" s="78">
        <v>38</v>
      </c>
      <c r="K24" s="111">
        <v>38</v>
      </c>
      <c r="L24" s="121">
        <v>31</v>
      </c>
      <c r="M24" s="73"/>
      <c r="N24" s="73"/>
      <c r="O24" s="36"/>
    </row>
    <row r="25" spans="1:18" ht="15.6" customHeight="1" x14ac:dyDescent="0.25">
      <c r="A25" s="43"/>
      <c r="B25" s="42" t="s">
        <v>90</v>
      </c>
      <c r="C25" s="36">
        <v>287</v>
      </c>
      <c r="D25" s="36">
        <v>216</v>
      </c>
      <c r="E25" s="82">
        <v>244</v>
      </c>
      <c r="F25" s="78">
        <v>1063</v>
      </c>
      <c r="G25" s="78">
        <v>2745</v>
      </c>
      <c r="H25" s="78">
        <v>1463</v>
      </c>
      <c r="I25" s="78">
        <v>47</v>
      </c>
      <c r="J25" s="78">
        <v>31</v>
      </c>
      <c r="K25" s="111">
        <v>45</v>
      </c>
      <c r="L25" s="121">
        <v>74</v>
      </c>
      <c r="M25" s="75"/>
      <c r="N25" s="75"/>
      <c r="O25" s="36"/>
      <c r="P25" s="17"/>
      <c r="Q25" s="17"/>
      <c r="R25" s="12"/>
    </row>
    <row r="26" spans="1:18" ht="15.6" customHeight="1" x14ac:dyDescent="0.25">
      <c r="A26" s="43"/>
      <c r="B26" s="42" t="s">
        <v>91</v>
      </c>
      <c r="C26" s="36">
        <v>35</v>
      </c>
      <c r="D26" s="36">
        <v>59</v>
      </c>
      <c r="E26" s="82">
        <v>51</v>
      </c>
      <c r="F26" s="78">
        <v>58</v>
      </c>
      <c r="G26" s="78">
        <v>104</v>
      </c>
      <c r="H26" s="78">
        <v>39</v>
      </c>
      <c r="I26" s="78">
        <v>43</v>
      </c>
      <c r="J26" s="78">
        <v>101</v>
      </c>
      <c r="K26" s="111">
        <v>32</v>
      </c>
      <c r="L26" s="121">
        <v>600</v>
      </c>
      <c r="M26" s="75"/>
      <c r="N26" s="75"/>
      <c r="O26" s="36"/>
      <c r="P26" s="17"/>
      <c r="Q26" s="17"/>
      <c r="R26" s="12"/>
    </row>
    <row r="27" spans="1:18" ht="15.6" customHeight="1" x14ac:dyDescent="0.25">
      <c r="A27" s="43"/>
      <c r="B27" s="42" t="s">
        <v>79</v>
      </c>
      <c r="C27" s="36">
        <v>62313</v>
      </c>
      <c r="D27" s="36">
        <v>89021</v>
      </c>
      <c r="E27" s="82">
        <v>154517</v>
      </c>
      <c r="F27" s="78">
        <v>176945</v>
      </c>
      <c r="G27" s="78">
        <v>133510</v>
      </c>
      <c r="H27" s="78">
        <v>89663</v>
      </c>
      <c r="I27" s="78">
        <v>66669</v>
      </c>
      <c r="J27" s="78">
        <v>70907</v>
      </c>
      <c r="K27" s="111">
        <v>97724</v>
      </c>
      <c r="L27" s="121">
        <v>107637</v>
      </c>
      <c r="M27" s="75"/>
      <c r="N27" s="75"/>
      <c r="O27" s="36"/>
      <c r="P27" s="17"/>
      <c r="Q27" s="17"/>
      <c r="R27" s="12"/>
    </row>
    <row r="28" spans="1:18" ht="15.6" customHeight="1" x14ac:dyDescent="0.25">
      <c r="A28" s="43"/>
      <c r="B28" s="91" t="s">
        <v>238</v>
      </c>
      <c r="C28" s="102" t="s">
        <v>1</v>
      </c>
      <c r="D28" s="102" t="s">
        <v>1</v>
      </c>
      <c r="E28" s="102" t="s">
        <v>1</v>
      </c>
      <c r="F28" s="102" t="s">
        <v>1</v>
      </c>
      <c r="G28" s="78">
        <v>9</v>
      </c>
      <c r="H28" s="78">
        <v>116</v>
      </c>
      <c r="I28" s="78">
        <v>149</v>
      </c>
      <c r="J28" s="78">
        <v>215</v>
      </c>
      <c r="K28" s="111">
        <v>309</v>
      </c>
      <c r="L28" s="121">
        <v>313</v>
      </c>
      <c r="M28" s="75"/>
      <c r="N28" s="75"/>
      <c r="O28" s="36"/>
      <c r="P28" s="17"/>
      <c r="Q28" s="17"/>
      <c r="R28" s="12"/>
    </row>
    <row r="29" spans="1:18" ht="15.6" customHeight="1" x14ac:dyDescent="0.25">
      <c r="A29" s="43"/>
      <c r="B29" s="42" t="s">
        <v>92</v>
      </c>
      <c r="C29" s="36">
        <v>107</v>
      </c>
      <c r="D29" s="36">
        <v>292</v>
      </c>
      <c r="E29" s="82">
        <v>256</v>
      </c>
      <c r="F29" s="78">
        <v>487</v>
      </c>
      <c r="G29" s="78">
        <v>340</v>
      </c>
      <c r="H29" s="78">
        <v>353</v>
      </c>
      <c r="I29" s="78">
        <v>133</v>
      </c>
      <c r="J29" s="78">
        <v>137</v>
      </c>
      <c r="K29" s="111">
        <v>107</v>
      </c>
      <c r="L29" s="121">
        <v>102</v>
      </c>
      <c r="M29" s="75"/>
      <c r="N29" s="75"/>
      <c r="O29" s="36"/>
      <c r="P29" s="17"/>
      <c r="Q29" s="17"/>
      <c r="R29" s="12"/>
    </row>
    <row r="30" spans="1:18" ht="15.6" customHeight="1" x14ac:dyDescent="0.25">
      <c r="A30" s="43"/>
      <c r="B30" s="91" t="s">
        <v>239</v>
      </c>
      <c r="C30" s="102" t="s">
        <v>1</v>
      </c>
      <c r="D30" s="102" t="s">
        <v>1</v>
      </c>
      <c r="E30" s="102" t="s">
        <v>1</v>
      </c>
      <c r="F30" s="102" t="s">
        <v>1</v>
      </c>
      <c r="G30" s="78">
        <v>6</v>
      </c>
      <c r="H30" s="78">
        <v>18</v>
      </c>
      <c r="I30" s="78">
        <v>42</v>
      </c>
      <c r="J30" s="78">
        <v>34</v>
      </c>
      <c r="K30" s="111">
        <v>70</v>
      </c>
      <c r="L30" s="121">
        <v>45</v>
      </c>
      <c r="M30" s="75"/>
      <c r="N30" s="75"/>
      <c r="O30" s="36"/>
      <c r="P30" s="17"/>
      <c r="Q30" s="17"/>
      <c r="R30" s="12"/>
    </row>
    <row r="31" spans="1:18" ht="15.6" customHeight="1" x14ac:dyDescent="0.25">
      <c r="A31" s="43"/>
      <c r="B31" s="42" t="s">
        <v>185</v>
      </c>
      <c r="C31" s="36">
        <v>25505</v>
      </c>
      <c r="D31" s="36">
        <v>70554</v>
      </c>
      <c r="E31" s="82">
        <v>71552</v>
      </c>
      <c r="F31" s="78">
        <v>78621</v>
      </c>
      <c r="G31" s="78">
        <v>73225</v>
      </c>
      <c r="H31" s="78">
        <v>55125</v>
      </c>
      <c r="I31" s="78">
        <v>43192</v>
      </c>
      <c r="J31" s="78">
        <v>33830</v>
      </c>
      <c r="K31" s="111">
        <v>21557</v>
      </c>
      <c r="L31" s="121">
        <v>20281</v>
      </c>
      <c r="M31" s="75"/>
      <c r="N31" s="75"/>
      <c r="O31" s="36"/>
      <c r="P31" s="17"/>
      <c r="Q31" s="17"/>
      <c r="R31" s="12"/>
    </row>
    <row r="32" spans="1:18" ht="15.6" customHeight="1" x14ac:dyDescent="0.25">
      <c r="A32" s="47"/>
      <c r="B32" s="48" t="s">
        <v>13</v>
      </c>
      <c r="C32" s="50">
        <f t="shared" ref="C32:L32" si="1">SUM(C18:C31)</f>
        <v>126270</v>
      </c>
      <c r="D32" s="50">
        <f t="shared" si="1"/>
        <v>210539</v>
      </c>
      <c r="E32" s="50">
        <f t="shared" si="1"/>
        <v>275968</v>
      </c>
      <c r="F32" s="50">
        <f t="shared" si="1"/>
        <v>299894</v>
      </c>
      <c r="G32" s="50">
        <f t="shared" si="1"/>
        <v>257805</v>
      </c>
      <c r="H32" s="50">
        <f t="shared" si="1"/>
        <v>190316</v>
      </c>
      <c r="I32" s="50">
        <f t="shared" si="1"/>
        <v>172312</v>
      </c>
      <c r="J32" s="50">
        <f t="shared" si="1"/>
        <v>180017</v>
      </c>
      <c r="K32" s="50">
        <f t="shared" si="1"/>
        <v>207642</v>
      </c>
      <c r="L32" s="50">
        <f t="shared" si="1"/>
        <v>224999</v>
      </c>
      <c r="M32" s="75"/>
      <c r="N32" s="75"/>
      <c r="O32" s="36"/>
      <c r="P32" s="17"/>
      <c r="Q32" s="17"/>
      <c r="R32" s="12"/>
    </row>
    <row r="33" spans="1:18" ht="15.6" customHeight="1" x14ac:dyDescent="0.25">
      <c r="A33" s="92" t="s">
        <v>234</v>
      </c>
      <c r="B33" s="91" t="s">
        <v>240</v>
      </c>
      <c r="C33" s="102" t="s">
        <v>1</v>
      </c>
      <c r="D33" s="102" t="s">
        <v>1</v>
      </c>
      <c r="E33" s="102" t="s">
        <v>1</v>
      </c>
      <c r="F33" s="102" t="s">
        <v>1</v>
      </c>
      <c r="G33" s="49">
        <v>0</v>
      </c>
      <c r="H33" s="49">
        <v>0</v>
      </c>
      <c r="I33" s="49">
        <v>0</v>
      </c>
      <c r="J33" s="49">
        <v>0</v>
      </c>
      <c r="K33" s="111">
        <v>1</v>
      </c>
      <c r="L33" s="121">
        <v>3</v>
      </c>
      <c r="M33" s="75"/>
      <c r="N33" s="75"/>
      <c r="O33" s="36"/>
      <c r="P33" s="17"/>
      <c r="Q33" s="17"/>
      <c r="R33" s="12"/>
    </row>
    <row r="34" spans="1:18" ht="15.6" customHeight="1" x14ac:dyDescent="0.25">
      <c r="A34" s="47"/>
      <c r="B34" s="91" t="s">
        <v>256</v>
      </c>
      <c r="C34" s="36">
        <v>2</v>
      </c>
      <c r="D34" s="36">
        <v>3</v>
      </c>
      <c r="E34" s="82">
        <v>6</v>
      </c>
      <c r="F34" s="78">
        <v>2</v>
      </c>
      <c r="G34" s="129" t="s">
        <v>1</v>
      </c>
      <c r="H34" s="129" t="s">
        <v>1</v>
      </c>
      <c r="I34" s="129" t="s">
        <v>1</v>
      </c>
      <c r="J34" s="129" t="s">
        <v>1</v>
      </c>
      <c r="K34" s="129" t="s">
        <v>1</v>
      </c>
      <c r="L34" s="129" t="s">
        <v>1</v>
      </c>
      <c r="M34" s="75"/>
      <c r="N34" s="75"/>
      <c r="O34" s="36"/>
      <c r="P34" s="17"/>
      <c r="Q34" s="17"/>
      <c r="R34" s="12"/>
    </row>
    <row r="35" spans="1:18" ht="15.6" customHeight="1" x14ac:dyDescent="0.25">
      <c r="A35" s="47"/>
      <c r="B35" s="91" t="s">
        <v>84</v>
      </c>
      <c r="C35" s="36">
        <v>2</v>
      </c>
      <c r="D35" s="36">
        <v>10</v>
      </c>
      <c r="E35" s="82">
        <v>48</v>
      </c>
      <c r="F35" s="78">
        <v>5</v>
      </c>
      <c r="G35" s="49">
        <v>8</v>
      </c>
      <c r="H35" s="49">
        <v>7</v>
      </c>
      <c r="I35" s="49">
        <v>7</v>
      </c>
      <c r="J35" s="49">
        <v>68</v>
      </c>
      <c r="K35" s="111">
        <v>65</v>
      </c>
      <c r="L35" s="121">
        <v>19</v>
      </c>
      <c r="M35" s="75"/>
      <c r="N35" s="75"/>
      <c r="O35" s="36"/>
      <c r="P35" s="17"/>
      <c r="Q35" s="17"/>
      <c r="R35" s="12"/>
    </row>
    <row r="36" spans="1:18" ht="15.6" customHeight="1" x14ac:dyDescent="0.25">
      <c r="A36" s="47"/>
      <c r="B36" s="91" t="s">
        <v>79</v>
      </c>
      <c r="C36" s="36">
        <v>321</v>
      </c>
      <c r="D36" s="36">
        <v>409</v>
      </c>
      <c r="E36" s="82">
        <v>727</v>
      </c>
      <c r="F36" s="78">
        <v>298</v>
      </c>
      <c r="G36" s="49">
        <v>120</v>
      </c>
      <c r="H36" s="49">
        <v>194</v>
      </c>
      <c r="I36" s="49">
        <v>298</v>
      </c>
      <c r="J36" s="49">
        <v>301</v>
      </c>
      <c r="K36" s="111">
        <v>1777</v>
      </c>
      <c r="L36" s="121">
        <v>4212</v>
      </c>
      <c r="M36" s="75"/>
      <c r="N36" s="75"/>
      <c r="O36" s="36"/>
      <c r="P36" s="17"/>
      <c r="Q36" s="17"/>
      <c r="R36" s="12"/>
    </row>
    <row r="37" spans="1:18" ht="15.6" customHeight="1" x14ac:dyDescent="0.25">
      <c r="A37" s="47"/>
      <c r="B37" s="91" t="s">
        <v>255</v>
      </c>
      <c r="C37" s="36">
        <v>43</v>
      </c>
      <c r="D37" s="36">
        <v>20</v>
      </c>
      <c r="E37" s="82">
        <v>31</v>
      </c>
      <c r="F37" s="78">
        <v>18</v>
      </c>
      <c r="G37" s="49">
        <v>6</v>
      </c>
      <c r="H37" s="129" t="s">
        <v>1</v>
      </c>
      <c r="I37" s="129" t="s">
        <v>1</v>
      </c>
      <c r="J37" s="129" t="s">
        <v>1</v>
      </c>
      <c r="K37" s="129" t="s">
        <v>1</v>
      </c>
      <c r="L37" s="129" t="s">
        <v>1</v>
      </c>
      <c r="M37" s="75"/>
      <c r="N37" s="75"/>
      <c r="O37" s="36"/>
      <c r="P37" s="17"/>
      <c r="Q37" s="17"/>
      <c r="R37" s="12"/>
    </row>
    <row r="38" spans="1:18" ht="15.6" customHeight="1" x14ac:dyDescent="0.25">
      <c r="A38" s="47"/>
      <c r="B38" s="91" t="s">
        <v>85</v>
      </c>
      <c r="C38" s="36">
        <v>22</v>
      </c>
      <c r="D38" s="36">
        <v>11</v>
      </c>
      <c r="E38" s="82">
        <v>6</v>
      </c>
      <c r="F38" s="78">
        <v>9</v>
      </c>
      <c r="G38" s="49">
        <v>13</v>
      </c>
      <c r="H38" s="49">
        <v>6</v>
      </c>
      <c r="I38" s="49">
        <v>5</v>
      </c>
      <c r="J38" s="49">
        <v>3</v>
      </c>
      <c r="K38" s="111">
        <v>7</v>
      </c>
      <c r="L38" s="121">
        <v>2</v>
      </c>
      <c r="M38" s="75"/>
      <c r="N38" s="75"/>
      <c r="O38" s="36"/>
      <c r="P38" s="17"/>
      <c r="Q38" s="17"/>
      <c r="R38" s="12"/>
    </row>
    <row r="39" spans="1:18" ht="15.6" customHeight="1" x14ac:dyDescent="0.25">
      <c r="A39" s="47"/>
      <c r="B39" s="91" t="s">
        <v>241</v>
      </c>
      <c r="C39" s="102" t="s">
        <v>1</v>
      </c>
      <c r="D39" s="102" t="s">
        <v>1</v>
      </c>
      <c r="E39" s="102" t="s">
        <v>1</v>
      </c>
      <c r="F39" s="102" t="s">
        <v>1</v>
      </c>
      <c r="G39" s="49">
        <v>5</v>
      </c>
      <c r="H39" s="49">
        <v>5</v>
      </c>
      <c r="I39" s="49">
        <v>9</v>
      </c>
      <c r="J39" s="49">
        <v>9</v>
      </c>
      <c r="K39" s="111">
        <v>8</v>
      </c>
      <c r="L39" s="121">
        <v>8</v>
      </c>
      <c r="M39" s="75"/>
      <c r="N39" s="75"/>
      <c r="O39" s="36"/>
      <c r="P39" s="17"/>
      <c r="Q39" s="17"/>
      <c r="R39" s="12"/>
    </row>
    <row r="40" spans="1:18" ht="15.6" customHeight="1" x14ac:dyDescent="0.25">
      <c r="A40" s="47"/>
      <c r="B40" s="48" t="s">
        <v>13</v>
      </c>
      <c r="C40" s="50">
        <f t="shared" ref="C40:L40" si="2">SUBTOTAL(109,C33:C39)</f>
        <v>390</v>
      </c>
      <c r="D40" s="50">
        <f t="shared" si="2"/>
        <v>453</v>
      </c>
      <c r="E40" s="50">
        <f t="shared" si="2"/>
        <v>818</v>
      </c>
      <c r="F40" s="50">
        <f t="shared" si="2"/>
        <v>332</v>
      </c>
      <c r="G40" s="50">
        <f t="shared" si="2"/>
        <v>152</v>
      </c>
      <c r="H40" s="50">
        <f t="shared" si="2"/>
        <v>212</v>
      </c>
      <c r="I40" s="50">
        <f t="shared" si="2"/>
        <v>319</v>
      </c>
      <c r="J40" s="50">
        <f t="shared" si="2"/>
        <v>381</v>
      </c>
      <c r="K40" s="50">
        <f t="shared" si="2"/>
        <v>1858</v>
      </c>
      <c r="L40" s="50">
        <f t="shared" si="2"/>
        <v>4244</v>
      </c>
      <c r="M40" s="75"/>
      <c r="N40" s="75"/>
      <c r="O40" s="36"/>
      <c r="P40" s="17"/>
      <c r="Q40" s="17"/>
      <c r="R40" s="12"/>
    </row>
    <row r="41" spans="1:18" ht="15.6" customHeight="1" x14ac:dyDescent="0.25">
      <c r="A41" s="43" t="s">
        <v>173</v>
      </c>
      <c r="B41" s="42" t="s">
        <v>78</v>
      </c>
      <c r="C41" s="36">
        <v>10669</v>
      </c>
      <c r="D41" s="36">
        <v>11832</v>
      </c>
      <c r="E41" s="82">
        <v>16674</v>
      </c>
      <c r="F41" s="78">
        <v>13437</v>
      </c>
      <c r="G41" s="78">
        <v>11724</v>
      </c>
      <c r="H41" s="78">
        <v>7386</v>
      </c>
      <c r="I41" s="78">
        <v>6608</v>
      </c>
      <c r="J41" s="78">
        <v>9272</v>
      </c>
      <c r="K41" s="111">
        <v>9420</v>
      </c>
      <c r="L41" s="121">
        <v>10875</v>
      </c>
      <c r="M41" s="75"/>
      <c r="N41" s="75"/>
      <c r="O41" s="36"/>
      <c r="P41" s="17"/>
      <c r="Q41" s="17"/>
      <c r="R41" s="12"/>
    </row>
    <row r="42" spans="1:18" ht="15.6" customHeight="1" x14ac:dyDescent="0.25">
      <c r="A42" s="43"/>
      <c r="B42" s="42" t="s">
        <v>93</v>
      </c>
      <c r="C42" s="36">
        <v>7866</v>
      </c>
      <c r="D42" s="36">
        <v>4187</v>
      </c>
      <c r="E42" s="82">
        <v>4207</v>
      </c>
      <c r="F42" s="78">
        <v>5629</v>
      </c>
      <c r="G42" s="78">
        <v>5185</v>
      </c>
      <c r="H42" s="78">
        <v>3837</v>
      </c>
      <c r="I42" s="78">
        <v>4170</v>
      </c>
      <c r="J42" s="78">
        <v>4063</v>
      </c>
      <c r="K42" s="111">
        <v>10345</v>
      </c>
      <c r="L42" s="121">
        <v>9575</v>
      </c>
      <c r="M42" s="75"/>
      <c r="N42" s="75"/>
      <c r="O42" s="36"/>
      <c r="P42" s="17"/>
      <c r="Q42" s="17"/>
      <c r="R42" s="12"/>
    </row>
    <row r="43" spans="1:18" ht="15.6" customHeight="1" x14ac:dyDescent="0.25">
      <c r="A43" s="43"/>
      <c r="B43" s="42" t="s">
        <v>79</v>
      </c>
      <c r="C43" s="36">
        <v>2499</v>
      </c>
      <c r="D43" s="36">
        <v>10372</v>
      </c>
      <c r="E43" s="82">
        <v>16432</v>
      </c>
      <c r="F43" s="78">
        <v>13654</v>
      </c>
      <c r="G43" s="78">
        <v>14570</v>
      </c>
      <c r="H43" s="78">
        <v>6703</v>
      </c>
      <c r="I43" s="78">
        <v>7172</v>
      </c>
      <c r="J43" s="78">
        <v>5784</v>
      </c>
      <c r="K43" s="111">
        <v>4963</v>
      </c>
      <c r="L43" s="121">
        <v>3928</v>
      </c>
      <c r="M43" s="75"/>
      <c r="N43" s="75"/>
      <c r="O43" s="36"/>
      <c r="P43" s="17"/>
      <c r="Q43" s="17"/>
      <c r="R43" s="12"/>
    </row>
    <row r="44" spans="1:18" ht="15.6" customHeight="1" x14ac:dyDescent="0.25">
      <c r="A44" s="43"/>
      <c r="B44" s="42" t="s">
        <v>94</v>
      </c>
      <c r="C44" s="36">
        <v>16252</v>
      </c>
      <c r="D44" s="36">
        <v>18798</v>
      </c>
      <c r="E44" s="82">
        <v>34460</v>
      </c>
      <c r="F44" s="78">
        <v>39728</v>
      </c>
      <c r="G44" s="78">
        <v>43735</v>
      </c>
      <c r="H44" s="78">
        <v>23688</v>
      </c>
      <c r="I44" s="78">
        <v>24854</v>
      </c>
      <c r="J44" s="78">
        <v>24578</v>
      </c>
      <c r="K44" s="111">
        <v>35895</v>
      </c>
      <c r="L44" s="121">
        <v>34281</v>
      </c>
      <c r="M44" s="75"/>
      <c r="N44" s="75"/>
      <c r="O44" s="36"/>
      <c r="P44" s="17"/>
      <c r="Q44" s="17"/>
      <c r="R44" s="12"/>
    </row>
    <row r="45" spans="1:18" ht="15.6" customHeight="1" x14ac:dyDescent="0.25">
      <c r="A45" s="43"/>
      <c r="B45" s="91" t="s">
        <v>242</v>
      </c>
      <c r="C45" s="102" t="s">
        <v>1</v>
      </c>
      <c r="D45" s="102" t="s">
        <v>1</v>
      </c>
      <c r="E45" s="102" t="s">
        <v>1</v>
      </c>
      <c r="F45" s="102" t="s">
        <v>1</v>
      </c>
      <c r="G45" s="78">
        <v>2074</v>
      </c>
      <c r="H45" s="78">
        <v>14432</v>
      </c>
      <c r="I45" s="78">
        <v>14406</v>
      </c>
      <c r="J45" s="78">
        <v>15884</v>
      </c>
      <c r="K45" s="111">
        <v>17091</v>
      </c>
      <c r="L45" s="121">
        <v>17656</v>
      </c>
      <c r="M45" s="75"/>
      <c r="N45" s="75"/>
      <c r="O45" s="36"/>
      <c r="P45" s="17"/>
      <c r="Q45" s="17"/>
      <c r="R45" s="12"/>
    </row>
    <row r="46" spans="1:18" ht="15.6" customHeight="1" x14ac:dyDescent="0.25">
      <c r="A46" s="43"/>
      <c r="B46" s="42" t="s">
        <v>95</v>
      </c>
      <c r="C46" s="36">
        <v>11299</v>
      </c>
      <c r="D46" s="36">
        <v>19094</v>
      </c>
      <c r="E46" s="82">
        <v>23055</v>
      </c>
      <c r="F46" s="78">
        <v>19532</v>
      </c>
      <c r="G46" s="78">
        <v>16343</v>
      </c>
      <c r="H46" s="78">
        <v>17618</v>
      </c>
      <c r="I46" s="78">
        <v>20063</v>
      </c>
      <c r="J46" s="78">
        <v>25222</v>
      </c>
      <c r="K46" s="111">
        <v>31683</v>
      </c>
      <c r="L46" s="121">
        <v>54880</v>
      </c>
      <c r="M46" s="75"/>
      <c r="N46" s="75"/>
      <c r="O46" s="36"/>
      <c r="P46" s="17"/>
      <c r="Q46" s="17"/>
      <c r="R46" s="12"/>
    </row>
    <row r="47" spans="1:18" ht="15.6" customHeight="1" x14ac:dyDescent="0.25">
      <c r="A47" s="43"/>
      <c r="B47" s="42" t="s">
        <v>96</v>
      </c>
      <c r="C47" s="36">
        <v>4296</v>
      </c>
      <c r="D47" s="36">
        <v>5132</v>
      </c>
      <c r="E47" s="82">
        <v>5605</v>
      </c>
      <c r="F47" s="78">
        <v>5920</v>
      </c>
      <c r="G47" s="78">
        <v>3879</v>
      </c>
      <c r="H47" s="78">
        <v>2354</v>
      </c>
      <c r="I47" s="78">
        <v>2509</v>
      </c>
      <c r="J47" s="78">
        <v>3404</v>
      </c>
      <c r="K47" s="111">
        <v>2466</v>
      </c>
      <c r="L47" s="121">
        <v>2445</v>
      </c>
      <c r="M47" s="75"/>
      <c r="N47" s="75"/>
      <c r="O47" s="36"/>
      <c r="P47" s="17"/>
      <c r="Q47" s="17"/>
      <c r="R47" s="12"/>
    </row>
    <row r="48" spans="1:18" ht="15.6" customHeight="1" x14ac:dyDescent="0.25">
      <c r="A48" s="47"/>
      <c r="B48" s="48" t="s">
        <v>13</v>
      </c>
      <c r="C48" s="50">
        <f t="shared" ref="C48:L48" si="3">SUM(C41:C47)</f>
        <v>52881</v>
      </c>
      <c r="D48" s="50">
        <f t="shared" si="3"/>
        <v>69415</v>
      </c>
      <c r="E48" s="50">
        <f t="shared" si="3"/>
        <v>100433</v>
      </c>
      <c r="F48" s="50">
        <f t="shared" si="3"/>
        <v>97900</v>
      </c>
      <c r="G48" s="50">
        <f t="shared" si="3"/>
        <v>97510</v>
      </c>
      <c r="H48" s="50">
        <f t="shared" si="3"/>
        <v>76018</v>
      </c>
      <c r="I48" s="50">
        <f t="shared" si="3"/>
        <v>79782</v>
      </c>
      <c r="J48" s="50">
        <f t="shared" si="3"/>
        <v>88207</v>
      </c>
      <c r="K48" s="50">
        <f t="shared" si="3"/>
        <v>111863</v>
      </c>
      <c r="L48" s="50">
        <f t="shared" si="3"/>
        <v>133640</v>
      </c>
      <c r="M48" s="75"/>
      <c r="N48" s="75"/>
      <c r="O48" s="36"/>
      <c r="P48" s="17"/>
      <c r="Q48" s="17"/>
      <c r="R48" s="12"/>
    </row>
    <row r="49" spans="1:18" ht="15.6" customHeight="1" x14ac:dyDescent="0.25">
      <c r="A49" s="43" t="s">
        <v>97</v>
      </c>
      <c r="B49" s="42" t="s">
        <v>189</v>
      </c>
      <c r="C49" s="49">
        <v>0</v>
      </c>
      <c r="D49" s="49">
        <v>0</v>
      </c>
      <c r="E49" s="49">
        <v>2</v>
      </c>
      <c r="F49" s="49">
        <v>3</v>
      </c>
      <c r="G49" s="49">
        <v>2</v>
      </c>
      <c r="H49" s="49">
        <v>2</v>
      </c>
      <c r="I49" s="49">
        <v>11</v>
      </c>
      <c r="J49" s="49">
        <v>16</v>
      </c>
      <c r="K49" s="111">
        <v>6</v>
      </c>
      <c r="L49" s="121">
        <v>7</v>
      </c>
      <c r="M49" s="75"/>
      <c r="N49" s="75"/>
      <c r="O49" s="36"/>
      <c r="P49" s="17"/>
      <c r="Q49" s="17"/>
      <c r="R49" s="12"/>
    </row>
    <row r="50" spans="1:18" ht="15.6" customHeight="1" x14ac:dyDescent="0.25">
      <c r="A50" s="43"/>
      <c r="B50" s="42" t="s">
        <v>177</v>
      </c>
      <c r="C50" s="36">
        <v>1</v>
      </c>
      <c r="D50" s="36">
        <v>0</v>
      </c>
      <c r="E50" s="82">
        <v>2</v>
      </c>
      <c r="F50" s="78">
        <v>3</v>
      </c>
      <c r="G50" s="78">
        <v>0</v>
      </c>
      <c r="H50" s="78">
        <v>0</v>
      </c>
      <c r="I50" s="78">
        <v>0</v>
      </c>
      <c r="J50" s="78">
        <v>1</v>
      </c>
      <c r="K50" s="111">
        <v>0</v>
      </c>
      <c r="L50" s="121">
        <v>3</v>
      </c>
      <c r="M50" s="75"/>
      <c r="N50" s="75"/>
      <c r="O50" s="36"/>
      <c r="P50" s="17"/>
      <c r="Q50" s="17"/>
      <c r="R50" s="12"/>
    </row>
    <row r="51" spans="1:18" ht="15.6" customHeight="1" x14ac:dyDescent="0.25">
      <c r="A51" s="43"/>
      <c r="B51" s="42" t="s">
        <v>79</v>
      </c>
      <c r="C51" s="36">
        <v>180</v>
      </c>
      <c r="D51" s="36">
        <v>303</v>
      </c>
      <c r="E51" s="82">
        <v>5</v>
      </c>
      <c r="F51" s="78">
        <v>11</v>
      </c>
      <c r="G51" s="78">
        <v>10</v>
      </c>
      <c r="H51" s="78">
        <v>16</v>
      </c>
      <c r="I51" s="78">
        <v>17</v>
      </c>
      <c r="J51" s="78">
        <v>7</v>
      </c>
      <c r="K51" s="111">
        <v>36</v>
      </c>
      <c r="L51" s="121">
        <v>77</v>
      </c>
      <c r="M51" s="75"/>
      <c r="N51" s="75"/>
      <c r="O51" s="36"/>
      <c r="P51" s="17"/>
      <c r="Q51" s="17"/>
      <c r="R51" s="12"/>
    </row>
    <row r="52" spans="1:18" ht="15.6" customHeight="1" x14ac:dyDescent="0.25">
      <c r="A52" s="43"/>
      <c r="B52" s="42" t="s">
        <v>98</v>
      </c>
      <c r="C52" s="36">
        <v>2</v>
      </c>
      <c r="D52" s="36">
        <v>1</v>
      </c>
      <c r="E52" s="82">
        <v>3</v>
      </c>
      <c r="F52" s="78">
        <v>5</v>
      </c>
      <c r="G52" s="78">
        <v>2</v>
      </c>
      <c r="H52" s="78">
        <v>3</v>
      </c>
      <c r="I52" s="78">
        <v>0</v>
      </c>
      <c r="J52" s="78">
        <v>3</v>
      </c>
      <c r="K52" s="111">
        <v>3</v>
      </c>
      <c r="L52" s="121">
        <v>5</v>
      </c>
      <c r="M52" s="75"/>
      <c r="N52" s="75"/>
      <c r="O52" s="36"/>
      <c r="P52" s="17"/>
      <c r="Q52" s="17"/>
      <c r="R52" s="12"/>
    </row>
    <row r="53" spans="1:18" ht="30.6" customHeight="1" x14ac:dyDescent="0.25">
      <c r="A53" s="43"/>
      <c r="B53" s="42" t="s">
        <v>190</v>
      </c>
      <c r="C53" s="36">
        <v>0</v>
      </c>
      <c r="D53" s="36">
        <v>0</v>
      </c>
      <c r="E53" s="82">
        <v>1</v>
      </c>
      <c r="F53" s="78">
        <v>0</v>
      </c>
      <c r="G53" s="78">
        <v>1</v>
      </c>
      <c r="H53" s="78">
        <v>4</v>
      </c>
      <c r="I53" s="78">
        <v>1</v>
      </c>
      <c r="J53" s="78">
        <v>2</v>
      </c>
      <c r="K53" s="111">
        <v>1</v>
      </c>
      <c r="L53" s="121">
        <v>3</v>
      </c>
      <c r="M53" s="75"/>
      <c r="N53" s="75"/>
      <c r="O53" s="36"/>
      <c r="P53" s="17"/>
      <c r="Q53" s="17"/>
      <c r="R53" s="12"/>
    </row>
    <row r="54" spans="1:18" ht="15.6" customHeight="1" x14ac:dyDescent="0.25">
      <c r="A54" s="43"/>
      <c r="B54" s="42" t="s">
        <v>179</v>
      </c>
      <c r="C54" s="36">
        <v>0</v>
      </c>
      <c r="D54" s="36">
        <v>1</v>
      </c>
      <c r="E54" s="82">
        <v>1</v>
      </c>
      <c r="F54" s="78">
        <v>1</v>
      </c>
      <c r="G54" s="78">
        <v>0</v>
      </c>
      <c r="H54" s="78">
        <v>0</v>
      </c>
      <c r="I54" s="78">
        <v>0</v>
      </c>
      <c r="J54" s="78">
        <v>1</v>
      </c>
      <c r="K54" s="111">
        <v>0</v>
      </c>
      <c r="L54" s="121">
        <v>1</v>
      </c>
      <c r="M54" s="75"/>
      <c r="N54" s="75"/>
      <c r="O54" s="36"/>
      <c r="P54" s="17"/>
      <c r="Q54" s="17"/>
      <c r="R54" s="12"/>
    </row>
    <row r="55" spans="1:18" ht="15.6" customHeight="1" x14ac:dyDescent="0.25">
      <c r="A55" s="43"/>
      <c r="B55" s="42" t="s">
        <v>191</v>
      </c>
      <c r="C55" s="36">
        <v>0</v>
      </c>
      <c r="D55" s="36">
        <v>0</v>
      </c>
      <c r="E55" s="82">
        <v>0</v>
      </c>
      <c r="F55" s="78">
        <v>1</v>
      </c>
      <c r="G55" s="78">
        <v>4</v>
      </c>
      <c r="H55" s="78">
        <v>1</v>
      </c>
      <c r="I55" s="78">
        <v>0</v>
      </c>
      <c r="J55" s="78">
        <v>0</v>
      </c>
      <c r="K55" s="111">
        <v>1</v>
      </c>
      <c r="L55" s="121">
        <v>3</v>
      </c>
      <c r="M55" s="75"/>
      <c r="N55" s="75"/>
      <c r="O55" s="36"/>
      <c r="P55" s="17"/>
      <c r="Q55" s="17"/>
      <c r="R55" s="12"/>
    </row>
    <row r="56" spans="1:18" ht="15.6" customHeight="1" x14ac:dyDescent="0.25">
      <c r="A56" s="47"/>
      <c r="B56" s="48" t="s">
        <v>13</v>
      </c>
      <c r="C56" s="50">
        <f t="shared" ref="C56:L56" si="4">SUM(C49:C55)</f>
        <v>183</v>
      </c>
      <c r="D56" s="50">
        <f t="shared" si="4"/>
        <v>305</v>
      </c>
      <c r="E56" s="50">
        <f t="shared" si="4"/>
        <v>14</v>
      </c>
      <c r="F56" s="50">
        <f t="shared" si="4"/>
        <v>24</v>
      </c>
      <c r="G56" s="50">
        <f t="shared" si="4"/>
        <v>19</v>
      </c>
      <c r="H56" s="50">
        <f t="shared" si="4"/>
        <v>26</v>
      </c>
      <c r="I56" s="50">
        <f t="shared" si="4"/>
        <v>29</v>
      </c>
      <c r="J56" s="50">
        <f t="shared" si="4"/>
        <v>30</v>
      </c>
      <c r="K56" s="50">
        <f t="shared" si="4"/>
        <v>47</v>
      </c>
      <c r="L56" s="50">
        <f t="shared" si="4"/>
        <v>99</v>
      </c>
      <c r="M56" s="75"/>
      <c r="N56" s="75"/>
      <c r="O56" s="36"/>
      <c r="P56" s="17"/>
      <c r="Q56" s="17"/>
      <c r="R56" s="12"/>
    </row>
    <row r="57" spans="1:18" ht="15.6" customHeight="1" x14ac:dyDescent="0.25">
      <c r="A57" s="43" t="s">
        <v>172</v>
      </c>
      <c r="B57" s="42" t="s">
        <v>82</v>
      </c>
      <c r="C57" s="36">
        <v>64</v>
      </c>
      <c r="D57" s="36">
        <v>137</v>
      </c>
      <c r="E57" s="82">
        <v>73</v>
      </c>
      <c r="F57" s="78">
        <v>96</v>
      </c>
      <c r="G57" s="78">
        <v>61</v>
      </c>
      <c r="H57" s="78">
        <v>47</v>
      </c>
      <c r="I57" s="78">
        <v>70</v>
      </c>
      <c r="J57" s="78">
        <v>75</v>
      </c>
      <c r="K57" s="111">
        <v>27</v>
      </c>
      <c r="L57" s="121">
        <v>20</v>
      </c>
      <c r="M57" s="75"/>
      <c r="N57" s="75"/>
      <c r="O57" s="36"/>
      <c r="P57" s="17"/>
      <c r="Q57" s="17"/>
      <c r="R57" s="12"/>
    </row>
    <row r="58" spans="1:18" ht="15.6" customHeight="1" x14ac:dyDescent="0.25">
      <c r="A58" s="43"/>
      <c r="B58" s="91" t="s">
        <v>243</v>
      </c>
      <c r="C58" s="102" t="s">
        <v>1</v>
      </c>
      <c r="D58" s="102" t="s">
        <v>1</v>
      </c>
      <c r="E58" s="102" t="s">
        <v>1</v>
      </c>
      <c r="F58" s="102" t="s">
        <v>1</v>
      </c>
      <c r="G58" s="78">
        <v>18</v>
      </c>
      <c r="H58" s="78">
        <v>233</v>
      </c>
      <c r="I58" s="78">
        <v>320</v>
      </c>
      <c r="J58" s="78">
        <v>1949</v>
      </c>
      <c r="K58" s="111">
        <v>3047</v>
      </c>
      <c r="L58" s="121">
        <v>4483</v>
      </c>
      <c r="M58" s="75"/>
      <c r="N58" s="75"/>
      <c r="O58" s="36"/>
      <c r="P58" s="17"/>
      <c r="Q58" s="17"/>
      <c r="R58" s="12"/>
    </row>
    <row r="59" spans="1:18" ht="15.6" customHeight="1" x14ac:dyDescent="0.25">
      <c r="A59" s="43"/>
      <c r="B59" s="42" t="s">
        <v>79</v>
      </c>
      <c r="C59" s="36">
        <v>9441</v>
      </c>
      <c r="D59" s="36">
        <v>8260</v>
      </c>
      <c r="E59" s="82">
        <v>6757</v>
      </c>
      <c r="F59" s="78">
        <v>7460</v>
      </c>
      <c r="G59" s="78">
        <v>6319</v>
      </c>
      <c r="H59" s="78">
        <v>8061</v>
      </c>
      <c r="I59" s="78">
        <v>9103</v>
      </c>
      <c r="J59" s="78">
        <v>11203</v>
      </c>
      <c r="K59" s="111">
        <v>28351</v>
      </c>
      <c r="L59" s="121">
        <v>29113</v>
      </c>
      <c r="M59" s="75"/>
      <c r="N59" s="75"/>
      <c r="O59" s="36"/>
      <c r="P59" s="17"/>
      <c r="Q59" s="17"/>
      <c r="R59" s="12"/>
    </row>
    <row r="60" spans="1:18" ht="15.6" customHeight="1" x14ac:dyDescent="0.25">
      <c r="A60" s="43"/>
      <c r="B60" s="84" t="s">
        <v>169</v>
      </c>
      <c r="C60" s="36">
        <v>1947</v>
      </c>
      <c r="D60" s="36">
        <v>1219</v>
      </c>
      <c r="E60" s="82">
        <v>1381</v>
      </c>
      <c r="F60" s="78">
        <v>917</v>
      </c>
      <c r="G60" s="78">
        <v>672</v>
      </c>
      <c r="H60" s="78">
        <v>1480</v>
      </c>
      <c r="I60" s="78">
        <v>1219</v>
      </c>
      <c r="J60" s="78">
        <v>1111</v>
      </c>
      <c r="K60" s="111">
        <v>723</v>
      </c>
      <c r="L60" s="121">
        <v>476</v>
      </c>
      <c r="M60" s="75"/>
      <c r="N60" s="75"/>
      <c r="O60" s="36"/>
      <c r="P60" s="17"/>
      <c r="Q60" s="17"/>
      <c r="R60" s="12"/>
    </row>
    <row r="61" spans="1:18" ht="15.6" customHeight="1" x14ac:dyDescent="0.25">
      <c r="A61" s="43"/>
      <c r="B61" s="42" t="s">
        <v>168</v>
      </c>
      <c r="C61" s="36">
        <v>49707</v>
      </c>
      <c r="D61" s="36">
        <v>47849</v>
      </c>
      <c r="E61" s="82">
        <v>55294</v>
      </c>
      <c r="F61" s="78">
        <v>57916</v>
      </c>
      <c r="G61" s="78">
        <v>53549</v>
      </c>
      <c r="H61" s="78">
        <v>70893</v>
      </c>
      <c r="I61" s="78">
        <v>60069</v>
      </c>
      <c r="J61" s="78">
        <v>100260</v>
      </c>
      <c r="K61" s="111">
        <v>137776</v>
      </c>
      <c r="L61" s="121">
        <v>298171</v>
      </c>
      <c r="M61" s="75"/>
      <c r="N61" s="75"/>
      <c r="O61" s="36"/>
      <c r="P61" s="17"/>
      <c r="Q61" s="17"/>
      <c r="R61" s="12"/>
    </row>
    <row r="62" spans="1:18" ht="27" customHeight="1" x14ac:dyDescent="0.25">
      <c r="A62" s="43"/>
      <c r="B62" s="42" t="s">
        <v>100</v>
      </c>
      <c r="C62" s="36">
        <v>2072</v>
      </c>
      <c r="D62" s="36">
        <v>2452</v>
      </c>
      <c r="E62" s="82">
        <v>1856</v>
      </c>
      <c r="F62" s="78">
        <v>2605</v>
      </c>
      <c r="G62" s="78">
        <v>2154</v>
      </c>
      <c r="H62" s="78">
        <v>2303</v>
      </c>
      <c r="I62" s="78">
        <v>2563</v>
      </c>
      <c r="J62" s="78">
        <v>2578</v>
      </c>
      <c r="K62" s="111">
        <v>2488</v>
      </c>
      <c r="L62" s="121">
        <v>1499</v>
      </c>
      <c r="M62" s="75"/>
      <c r="N62" s="75"/>
      <c r="O62" s="36"/>
      <c r="P62" s="17"/>
      <c r="Q62" s="17"/>
      <c r="R62" s="12"/>
    </row>
    <row r="63" spans="1:18" ht="15.6" customHeight="1" x14ac:dyDescent="0.25">
      <c r="A63" s="43"/>
      <c r="B63" s="42" t="s">
        <v>99</v>
      </c>
      <c r="C63" s="36">
        <v>41087</v>
      </c>
      <c r="D63" s="36">
        <v>45312</v>
      </c>
      <c r="E63" s="82">
        <v>55063</v>
      </c>
      <c r="F63" s="78">
        <v>50499</v>
      </c>
      <c r="G63" s="78">
        <v>44099</v>
      </c>
      <c r="H63" s="78">
        <v>47599</v>
      </c>
      <c r="I63" s="78">
        <v>74879</v>
      </c>
      <c r="J63" s="78">
        <v>86734</v>
      </c>
      <c r="K63" s="111">
        <v>89348</v>
      </c>
      <c r="L63" s="121">
        <v>94345</v>
      </c>
      <c r="M63" s="75"/>
      <c r="N63" s="75"/>
      <c r="O63" s="36"/>
      <c r="P63" s="17"/>
      <c r="Q63" s="17"/>
      <c r="R63" s="12"/>
    </row>
    <row r="64" spans="1:18" ht="15.6" customHeight="1" x14ac:dyDescent="0.25">
      <c r="A64" s="43"/>
      <c r="B64" s="42" t="s">
        <v>101</v>
      </c>
      <c r="C64" s="36">
        <v>603</v>
      </c>
      <c r="D64" s="36">
        <v>935</v>
      </c>
      <c r="E64" s="82">
        <v>636</v>
      </c>
      <c r="F64" s="78">
        <v>654</v>
      </c>
      <c r="G64" s="78">
        <v>1226</v>
      </c>
      <c r="H64" s="78">
        <v>2775</v>
      </c>
      <c r="I64" s="78">
        <v>2726</v>
      </c>
      <c r="J64" s="78">
        <v>6062</v>
      </c>
      <c r="K64" s="111">
        <v>6635</v>
      </c>
      <c r="L64" s="121">
        <v>1436</v>
      </c>
      <c r="M64" s="75"/>
      <c r="N64" s="75"/>
      <c r="O64" s="36"/>
      <c r="P64" s="17"/>
      <c r="Q64" s="17"/>
      <c r="R64" s="12"/>
    </row>
    <row r="65" spans="1:18" ht="15.6" customHeight="1" x14ac:dyDescent="0.25">
      <c r="A65" s="43"/>
      <c r="B65" s="84" t="s">
        <v>102</v>
      </c>
      <c r="C65" s="36">
        <v>379</v>
      </c>
      <c r="D65" s="36">
        <v>483</v>
      </c>
      <c r="E65" s="82">
        <v>177</v>
      </c>
      <c r="F65" s="78">
        <v>253</v>
      </c>
      <c r="G65" s="78">
        <v>583</v>
      </c>
      <c r="H65" s="78">
        <v>495</v>
      </c>
      <c r="I65" s="78">
        <v>1140</v>
      </c>
      <c r="J65" s="78">
        <v>2066</v>
      </c>
      <c r="K65" s="111">
        <v>715</v>
      </c>
      <c r="L65" s="121">
        <v>674</v>
      </c>
      <c r="M65" s="75"/>
      <c r="N65" s="75"/>
      <c r="O65" s="36"/>
      <c r="P65" s="17"/>
      <c r="Q65" s="17"/>
      <c r="R65" s="12"/>
    </row>
    <row r="66" spans="1:18" ht="15.6" customHeight="1" x14ac:dyDescent="0.25">
      <c r="A66" s="43"/>
      <c r="B66" s="42" t="s">
        <v>103</v>
      </c>
      <c r="C66" s="36">
        <v>12980</v>
      </c>
      <c r="D66" s="36">
        <v>12836</v>
      </c>
      <c r="E66" s="82">
        <v>6062</v>
      </c>
      <c r="F66" s="78">
        <v>5341</v>
      </c>
      <c r="G66" s="78">
        <v>6683</v>
      </c>
      <c r="H66" s="78">
        <v>5490</v>
      </c>
      <c r="I66" s="78">
        <v>9631</v>
      </c>
      <c r="J66" s="78">
        <v>26146</v>
      </c>
      <c r="K66" s="111">
        <v>28951</v>
      </c>
      <c r="L66" s="121">
        <v>48849</v>
      </c>
      <c r="M66" s="75"/>
      <c r="N66" s="75"/>
      <c r="O66" s="36"/>
      <c r="P66" s="17"/>
      <c r="Q66" s="17"/>
      <c r="R66" s="12"/>
    </row>
    <row r="67" spans="1:18" ht="15.6" customHeight="1" x14ac:dyDescent="0.25">
      <c r="A67" s="43"/>
      <c r="B67" s="42" t="s">
        <v>104</v>
      </c>
      <c r="C67" s="36">
        <v>2453</v>
      </c>
      <c r="D67" s="36">
        <v>4645</v>
      </c>
      <c r="E67" s="82">
        <v>3975</v>
      </c>
      <c r="F67" s="78">
        <v>3859</v>
      </c>
      <c r="G67" s="78">
        <v>2921</v>
      </c>
      <c r="H67" s="78">
        <v>2998</v>
      </c>
      <c r="I67" s="78">
        <v>3812</v>
      </c>
      <c r="J67" s="78">
        <v>3867</v>
      </c>
      <c r="K67" s="111">
        <v>5489</v>
      </c>
      <c r="L67" s="121">
        <v>5448</v>
      </c>
      <c r="M67" s="75"/>
      <c r="N67" s="75"/>
      <c r="O67" s="36"/>
      <c r="P67" s="17"/>
      <c r="Q67" s="17"/>
      <c r="R67" s="12"/>
    </row>
    <row r="68" spans="1:18" ht="15.6" customHeight="1" x14ac:dyDescent="0.25">
      <c r="A68" s="43"/>
      <c r="B68" s="84" t="s">
        <v>105</v>
      </c>
      <c r="C68" s="36">
        <v>2204</v>
      </c>
      <c r="D68" s="36">
        <v>3210</v>
      </c>
      <c r="E68" s="82">
        <v>2661</v>
      </c>
      <c r="F68" s="78">
        <v>2489</v>
      </c>
      <c r="G68" s="78">
        <v>3287</v>
      </c>
      <c r="H68" s="78">
        <v>2936</v>
      </c>
      <c r="I68" s="78">
        <v>3333</v>
      </c>
      <c r="J68" s="78">
        <v>5399</v>
      </c>
      <c r="K68" s="111">
        <v>3462</v>
      </c>
      <c r="L68" s="121">
        <v>3874</v>
      </c>
      <c r="M68" s="75"/>
      <c r="N68" s="75"/>
      <c r="O68" s="36"/>
      <c r="P68" s="17"/>
      <c r="Q68" s="17"/>
      <c r="R68" s="12"/>
    </row>
    <row r="69" spans="1:18" ht="15.6" customHeight="1" x14ac:dyDescent="0.25">
      <c r="A69" s="43"/>
      <c r="B69" s="42" t="s">
        <v>106</v>
      </c>
      <c r="C69" s="36">
        <v>94</v>
      </c>
      <c r="D69" s="36">
        <v>71</v>
      </c>
      <c r="E69" s="82">
        <v>70</v>
      </c>
      <c r="F69" s="78">
        <v>163</v>
      </c>
      <c r="G69" s="78">
        <v>123</v>
      </c>
      <c r="H69" s="78">
        <v>228</v>
      </c>
      <c r="I69" s="78">
        <v>159</v>
      </c>
      <c r="J69" s="78">
        <v>115</v>
      </c>
      <c r="K69" s="111">
        <v>82</v>
      </c>
      <c r="L69" s="121">
        <v>109</v>
      </c>
      <c r="M69" s="75"/>
      <c r="N69" s="75"/>
      <c r="O69" s="36"/>
      <c r="P69" s="17"/>
      <c r="Q69" s="17"/>
      <c r="R69" s="12"/>
    </row>
    <row r="70" spans="1:18" ht="15.6" customHeight="1" x14ac:dyDescent="0.25">
      <c r="A70" s="43"/>
      <c r="B70" s="42" t="s">
        <v>107</v>
      </c>
      <c r="C70" s="36">
        <v>6770</v>
      </c>
      <c r="D70" s="36">
        <v>10350</v>
      </c>
      <c r="E70" s="82">
        <v>13816</v>
      </c>
      <c r="F70" s="78">
        <v>13440</v>
      </c>
      <c r="G70" s="78">
        <v>18862</v>
      </c>
      <c r="H70" s="78">
        <v>18516</v>
      </c>
      <c r="I70" s="78">
        <v>22467</v>
      </c>
      <c r="J70" s="78">
        <v>37427</v>
      </c>
      <c r="K70" s="111">
        <v>60351</v>
      </c>
      <c r="L70" s="121">
        <v>79077</v>
      </c>
      <c r="M70" s="75"/>
      <c r="N70" s="75"/>
      <c r="O70" s="36"/>
      <c r="P70" s="17"/>
      <c r="Q70" s="17"/>
      <c r="R70" s="12"/>
    </row>
    <row r="71" spans="1:18" ht="15.6" customHeight="1" x14ac:dyDescent="0.25">
      <c r="A71" s="47"/>
      <c r="B71" s="48" t="s">
        <v>13</v>
      </c>
      <c r="C71" s="72">
        <f t="shared" ref="C71:L71" si="5">SUM(C57:C70)</f>
        <v>129801</v>
      </c>
      <c r="D71" s="72">
        <f t="shared" si="5"/>
        <v>137759</v>
      </c>
      <c r="E71" s="72">
        <f t="shared" si="5"/>
        <v>147821</v>
      </c>
      <c r="F71" s="72">
        <f t="shared" si="5"/>
        <v>145692</v>
      </c>
      <c r="G71" s="72">
        <f t="shared" si="5"/>
        <v>140557</v>
      </c>
      <c r="H71" s="72">
        <f t="shared" si="5"/>
        <v>164054</v>
      </c>
      <c r="I71" s="72">
        <f t="shared" si="5"/>
        <v>191491</v>
      </c>
      <c r="J71" s="72">
        <f t="shared" si="5"/>
        <v>284992</v>
      </c>
      <c r="K71" s="72">
        <f t="shared" si="5"/>
        <v>367445</v>
      </c>
      <c r="L71" s="72">
        <f t="shared" si="5"/>
        <v>567574</v>
      </c>
      <c r="M71" s="75"/>
      <c r="N71" s="75"/>
      <c r="O71" s="36"/>
      <c r="P71" s="17"/>
      <c r="Q71" s="17"/>
      <c r="R71" s="12"/>
    </row>
    <row r="72" spans="1:18" ht="15.6" customHeight="1" x14ac:dyDescent="0.25">
      <c r="A72" s="43" t="s">
        <v>108</v>
      </c>
      <c r="B72" s="91" t="s">
        <v>244</v>
      </c>
      <c r="C72" s="102" t="s">
        <v>1</v>
      </c>
      <c r="D72" s="102" t="s">
        <v>1</v>
      </c>
      <c r="E72" s="102" t="s">
        <v>1</v>
      </c>
      <c r="F72" s="102" t="s">
        <v>1</v>
      </c>
      <c r="G72" s="86">
        <v>1</v>
      </c>
      <c r="H72" s="86">
        <v>0</v>
      </c>
      <c r="I72" s="86">
        <v>7</v>
      </c>
      <c r="J72" s="86">
        <v>1</v>
      </c>
      <c r="K72" s="111">
        <v>4</v>
      </c>
      <c r="L72" s="121">
        <v>5</v>
      </c>
      <c r="M72" s="75"/>
      <c r="N72" s="75"/>
      <c r="O72" s="36"/>
      <c r="P72" s="17"/>
      <c r="Q72" s="17"/>
      <c r="R72" s="12"/>
    </row>
    <row r="73" spans="1:18" ht="15.6" customHeight="1" x14ac:dyDescent="0.25">
      <c r="A73" s="43"/>
      <c r="B73" s="42" t="s">
        <v>109</v>
      </c>
      <c r="C73" s="86">
        <v>0</v>
      </c>
      <c r="D73" s="86">
        <v>10</v>
      </c>
      <c r="E73" s="82">
        <v>3</v>
      </c>
      <c r="F73" s="82">
        <v>2</v>
      </c>
      <c r="G73" s="82">
        <v>0</v>
      </c>
      <c r="H73" s="82">
        <v>0</v>
      </c>
      <c r="I73" s="82">
        <v>1</v>
      </c>
      <c r="J73" s="82">
        <v>0</v>
      </c>
      <c r="K73" s="111">
        <v>0</v>
      </c>
      <c r="L73" s="121">
        <v>0</v>
      </c>
      <c r="M73" s="75"/>
      <c r="N73" s="75"/>
      <c r="O73" s="36"/>
      <c r="P73" s="17"/>
      <c r="Q73" s="17"/>
      <c r="R73" s="12"/>
    </row>
    <row r="74" spans="1:18" ht="15.6" customHeight="1" x14ac:dyDescent="0.25">
      <c r="A74" s="43"/>
      <c r="B74" s="42" t="s">
        <v>192</v>
      </c>
      <c r="C74" s="36">
        <v>1</v>
      </c>
      <c r="D74" s="36">
        <v>0</v>
      </c>
      <c r="E74" s="82">
        <v>2</v>
      </c>
      <c r="F74" s="82">
        <v>1</v>
      </c>
      <c r="G74" s="82">
        <v>0</v>
      </c>
      <c r="H74" s="82">
        <v>2</v>
      </c>
      <c r="I74" s="82">
        <v>1</v>
      </c>
      <c r="J74" s="82">
        <v>0</v>
      </c>
      <c r="K74" s="111">
        <v>2</v>
      </c>
      <c r="L74" s="121">
        <v>2</v>
      </c>
      <c r="M74" s="75"/>
      <c r="N74" s="75"/>
      <c r="O74" s="36"/>
      <c r="P74" s="17"/>
      <c r="Q74" s="17"/>
      <c r="R74" s="12"/>
    </row>
    <row r="75" spans="1:18" ht="15.6" customHeight="1" x14ac:dyDescent="0.25">
      <c r="A75" s="43"/>
      <c r="B75" s="42" t="s">
        <v>213</v>
      </c>
      <c r="C75" s="36">
        <v>1</v>
      </c>
      <c r="D75" s="36">
        <v>1</v>
      </c>
      <c r="E75" s="82">
        <v>1</v>
      </c>
      <c r="F75" s="82">
        <v>0</v>
      </c>
      <c r="G75" s="82">
        <v>3</v>
      </c>
      <c r="H75" s="82">
        <v>0</v>
      </c>
      <c r="I75" s="82">
        <v>0</v>
      </c>
      <c r="J75" s="82">
        <v>1</v>
      </c>
      <c r="K75" s="111">
        <v>1</v>
      </c>
      <c r="L75" s="121">
        <v>2</v>
      </c>
      <c r="M75" s="75"/>
      <c r="N75" s="75"/>
      <c r="O75" s="36"/>
      <c r="P75" s="17"/>
      <c r="Q75" s="17"/>
      <c r="R75" s="12"/>
    </row>
    <row r="76" spans="1:18" ht="15.6" customHeight="1" x14ac:dyDescent="0.25">
      <c r="A76" s="43"/>
      <c r="B76" s="91" t="s">
        <v>245</v>
      </c>
      <c r="C76" s="102" t="s">
        <v>1</v>
      </c>
      <c r="D76" s="102" t="s">
        <v>1</v>
      </c>
      <c r="E76" s="102" t="s">
        <v>1</v>
      </c>
      <c r="F76" s="102" t="s">
        <v>1</v>
      </c>
      <c r="G76" s="82">
        <v>1</v>
      </c>
      <c r="H76" s="82">
        <v>1</v>
      </c>
      <c r="I76" s="82">
        <v>4</v>
      </c>
      <c r="J76" s="82">
        <v>0</v>
      </c>
      <c r="K76" s="111">
        <v>1</v>
      </c>
      <c r="L76" s="121">
        <v>3</v>
      </c>
      <c r="M76" s="75"/>
      <c r="N76" s="75"/>
      <c r="O76" s="36"/>
      <c r="P76" s="17"/>
      <c r="Q76" s="17"/>
      <c r="R76" s="12"/>
    </row>
    <row r="77" spans="1:18" ht="15.6" customHeight="1" x14ac:dyDescent="0.25">
      <c r="A77" s="43"/>
      <c r="B77" s="42" t="s">
        <v>79</v>
      </c>
      <c r="C77" s="36">
        <v>308</v>
      </c>
      <c r="D77" s="36">
        <v>477</v>
      </c>
      <c r="E77" s="82">
        <v>76</v>
      </c>
      <c r="F77" s="82">
        <v>25</v>
      </c>
      <c r="G77" s="82">
        <v>47</v>
      </c>
      <c r="H77" s="82">
        <v>55</v>
      </c>
      <c r="I77" s="82">
        <v>29</v>
      </c>
      <c r="J77" s="82">
        <v>8</v>
      </c>
      <c r="K77" s="111">
        <v>51</v>
      </c>
      <c r="L77" s="121">
        <v>7</v>
      </c>
      <c r="M77" s="75"/>
      <c r="N77" s="75"/>
      <c r="O77" s="36"/>
      <c r="P77" s="17"/>
      <c r="Q77" s="17"/>
      <c r="R77" s="12"/>
    </row>
    <row r="78" spans="1:18" ht="15.6" customHeight="1" x14ac:dyDescent="0.25">
      <c r="A78" s="43"/>
      <c r="B78" s="91" t="s">
        <v>258</v>
      </c>
      <c r="C78" s="36">
        <v>1</v>
      </c>
      <c r="D78" s="36">
        <v>0</v>
      </c>
      <c r="E78" s="36">
        <v>0</v>
      </c>
      <c r="F78" s="85">
        <v>1</v>
      </c>
      <c r="G78" s="103" t="s">
        <v>1</v>
      </c>
      <c r="H78" s="103" t="s">
        <v>1</v>
      </c>
      <c r="I78" s="103" t="s">
        <v>1</v>
      </c>
      <c r="J78" s="103" t="s">
        <v>1</v>
      </c>
      <c r="K78" s="103" t="s">
        <v>1</v>
      </c>
      <c r="L78" s="103" t="s">
        <v>1</v>
      </c>
      <c r="M78" s="75"/>
      <c r="N78" s="75"/>
      <c r="O78" s="36"/>
      <c r="P78" s="17"/>
      <c r="Q78" s="17"/>
      <c r="R78" s="12"/>
    </row>
    <row r="79" spans="1:18" ht="15.6" customHeight="1" x14ac:dyDescent="0.25">
      <c r="A79" s="47"/>
      <c r="B79" s="48" t="s">
        <v>13</v>
      </c>
      <c r="C79" s="72">
        <f>SUM(C73:C78)</f>
        <v>311</v>
      </c>
      <c r="D79" s="72">
        <f>SUM(D73:D78)</f>
        <v>488</v>
      </c>
      <c r="E79" s="72">
        <f>SUM(E73:E78)</f>
        <v>82</v>
      </c>
      <c r="F79" s="72">
        <f>SUM(F73:F78)</f>
        <v>29</v>
      </c>
      <c r="G79" s="72">
        <f t="shared" ref="G79:L79" si="6">SUM(G72:G78)</f>
        <v>52</v>
      </c>
      <c r="H79" s="72">
        <f t="shared" si="6"/>
        <v>58</v>
      </c>
      <c r="I79" s="72">
        <f t="shared" si="6"/>
        <v>42</v>
      </c>
      <c r="J79" s="72">
        <f t="shared" si="6"/>
        <v>10</v>
      </c>
      <c r="K79" s="72">
        <f t="shared" si="6"/>
        <v>59</v>
      </c>
      <c r="L79" s="72">
        <f t="shared" si="6"/>
        <v>19</v>
      </c>
      <c r="M79" s="75"/>
      <c r="N79" s="75"/>
      <c r="O79" s="36"/>
      <c r="P79" s="17"/>
      <c r="Q79" s="17"/>
      <c r="R79" s="12"/>
    </row>
    <row r="80" spans="1:18" ht="15.6" customHeight="1" x14ac:dyDescent="0.25">
      <c r="A80" s="43" t="s">
        <v>171</v>
      </c>
      <c r="B80" s="42" t="s">
        <v>110</v>
      </c>
      <c r="C80" s="36">
        <v>5290</v>
      </c>
      <c r="D80" s="36">
        <v>7558</v>
      </c>
      <c r="E80" s="82">
        <v>7550</v>
      </c>
      <c r="F80" s="82">
        <v>7125</v>
      </c>
      <c r="G80" s="82">
        <v>8512</v>
      </c>
      <c r="H80" s="78">
        <v>6669</v>
      </c>
      <c r="I80" s="78">
        <v>13480</v>
      </c>
      <c r="J80" s="78">
        <v>12097</v>
      </c>
      <c r="K80" s="111">
        <v>24081</v>
      </c>
      <c r="L80" s="121">
        <v>27671</v>
      </c>
      <c r="M80" s="75"/>
      <c r="N80" s="75"/>
      <c r="O80" s="36"/>
      <c r="P80" s="17"/>
      <c r="Q80" s="17"/>
      <c r="R80" s="12"/>
    </row>
    <row r="81" spans="1:18" ht="15.6" customHeight="1" x14ac:dyDescent="0.25">
      <c r="A81" s="43"/>
      <c r="B81" s="42" t="s">
        <v>111</v>
      </c>
      <c r="C81" s="36">
        <v>71</v>
      </c>
      <c r="D81" s="36">
        <v>59</v>
      </c>
      <c r="E81" s="82">
        <v>84</v>
      </c>
      <c r="F81" s="78">
        <v>80</v>
      </c>
      <c r="G81" s="78">
        <v>176</v>
      </c>
      <c r="H81" s="78">
        <v>73</v>
      </c>
      <c r="I81" s="78">
        <v>52</v>
      </c>
      <c r="J81" s="78">
        <v>53</v>
      </c>
      <c r="K81" s="111">
        <v>41</v>
      </c>
      <c r="L81" s="121">
        <v>49</v>
      </c>
      <c r="M81" s="75"/>
      <c r="N81" s="75"/>
      <c r="O81" s="36"/>
      <c r="P81" s="17"/>
      <c r="Q81" s="17"/>
      <c r="R81" s="12"/>
    </row>
    <row r="82" spans="1:18" ht="15.6" customHeight="1" x14ac:dyDescent="0.25">
      <c r="A82" s="43"/>
      <c r="B82" s="42" t="s">
        <v>193</v>
      </c>
      <c r="C82" s="36">
        <v>560</v>
      </c>
      <c r="D82" s="36">
        <v>9132</v>
      </c>
      <c r="E82" s="82">
        <v>10592</v>
      </c>
      <c r="F82" s="78">
        <v>8758</v>
      </c>
      <c r="G82" s="78">
        <v>8970</v>
      </c>
      <c r="H82" s="78">
        <v>10639</v>
      </c>
      <c r="I82" s="78">
        <v>12613</v>
      </c>
      <c r="J82" s="78">
        <v>7163</v>
      </c>
      <c r="K82" s="111">
        <v>3559</v>
      </c>
      <c r="L82" s="121">
        <v>4492</v>
      </c>
      <c r="M82" s="75"/>
      <c r="N82" s="75"/>
      <c r="O82" s="36"/>
      <c r="P82" s="17"/>
      <c r="Q82" s="17"/>
      <c r="R82" s="12"/>
    </row>
    <row r="83" spans="1:18" ht="15.6" customHeight="1" x14ac:dyDescent="0.25">
      <c r="A83" s="43"/>
      <c r="B83" s="42" t="s">
        <v>112</v>
      </c>
      <c r="C83" s="36">
        <v>4327</v>
      </c>
      <c r="D83" s="36">
        <v>5631</v>
      </c>
      <c r="E83" s="82">
        <v>29698</v>
      </c>
      <c r="F83" s="78">
        <v>36254</v>
      </c>
      <c r="G83" s="78">
        <v>22130</v>
      </c>
      <c r="H83" s="78">
        <v>19750</v>
      </c>
      <c r="I83" s="78">
        <v>12387</v>
      </c>
      <c r="J83" s="78">
        <v>11799</v>
      </c>
      <c r="K83" s="111">
        <v>18062</v>
      </c>
      <c r="L83" s="121">
        <v>25538</v>
      </c>
      <c r="M83" s="75"/>
      <c r="N83" s="75"/>
      <c r="O83" s="36"/>
      <c r="P83" s="17"/>
      <c r="Q83" s="17"/>
      <c r="R83" s="12"/>
    </row>
    <row r="84" spans="1:18" ht="15.6" customHeight="1" x14ac:dyDescent="0.25">
      <c r="A84" s="43"/>
      <c r="B84" s="42" t="s">
        <v>113</v>
      </c>
      <c r="C84" s="36">
        <v>11707</v>
      </c>
      <c r="D84" s="36">
        <v>11392</v>
      </c>
      <c r="E84" s="82">
        <v>5062</v>
      </c>
      <c r="F84" s="78">
        <v>715</v>
      </c>
      <c r="G84" s="78">
        <v>1612</v>
      </c>
      <c r="H84" s="78">
        <v>489</v>
      </c>
      <c r="I84" s="78">
        <v>482</v>
      </c>
      <c r="J84" s="78">
        <v>881</v>
      </c>
      <c r="K84" s="111">
        <v>1381</v>
      </c>
      <c r="L84" s="121">
        <v>2195</v>
      </c>
      <c r="M84" s="75"/>
      <c r="N84" s="75"/>
      <c r="O84" s="36"/>
      <c r="P84" s="17"/>
      <c r="Q84" s="17"/>
      <c r="R84" s="12"/>
    </row>
    <row r="85" spans="1:18" ht="15.6" customHeight="1" x14ac:dyDescent="0.25">
      <c r="A85" s="43"/>
      <c r="B85" s="42" t="s">
        <v>114</v>
      </c>
      <c r="C85" s="36">
        <v>490</v>
      </c>
      <c r="D85" s="36">
        <v>1154</v>
      </c>
      <c r="E85" s="82">
        <v>1175</v>
      </c>
      <c r="F85" s="78">
        <v>1672</v>
      </c>
      <c r="G85" s="78">
        <v>2992</v>
      </c>
      <c r="H85" s="78">
        <v>1718</v>
      </c>
      <c r="I85" s="78">
        <v>2448</v>
      </c>
      <c r="J85" s="78">
        <v>2478</v>
      </c>
      <c r="K85" s="111">
        <v>2405</v>
      </c>
      <c r="L85" s="121">
        <v>1082</v>
      </c>
      <c r="M85" s="75"/>
      <c r="N85" s="75"/>
      <c r="O85" s="36"/>
      <c r="P85" s="17"/>
      <c r="Q85" s="17"/>
      <c r="R85" s="12"/>
    </row>
    <row r="86" spans="1:18" ht="15.6" customHeight="1" x14ac:dyDescent="0.25">
      <c r="A86" s="43"/>
      <c r="B86" s="91" t="s">
        <v>246</v>
      </c>
      <c r="C86" s="102" t="s">
        <v>1</v>
      </c>
      <c r="D86" s="102" t="s">
        <v>1</v>
      </c>
      <c r="E86" s="102" t="s">
        <v>1</v>
      </c>
      <c r="F86" s="102" t="s">
        <v>1</v>
      </c>
      <c r="G86" s="78">
        <v>309</v>
      </c>
      <c r="H86" s="78">
        <v>2111</v>
      </c>
      <c r="I86" s="78">
        <v>1408</v>
      </c>
      <c r="J86" s="78">
        <v>6144</v>
      </c>
      <c r="K86" s="111">
        <v>17363</v>
      </c>
      <c r="L86" s="121">
        <v>26470</v>
      </c>
      <c r="M86" s="75"/>
      <c r="N86" s="75"/>
      <c r="O86" s="36"/>
      <c r="P86" s="17"/>
      <c r="Q86" s="17"/>
      <c r="R86" s="12"/>
    </row>
    <row r="87" spans="1:18" ht="15.6" customHeight="1" x14ac:dyDescent="0.25">
      <c r="A87" s="43"/>
      <c r="B87" s="91" t="s">
        <v>247</v>
      </c>
      <c r="C87" s="102" t="s">
        <v>1</v>
      </c>
      <c r="D87" s="102" t="s">
        <v>1</v>
      </c>
      <c r="E87" s="102" t="s">
        <v>1</v>
      </c>
      <c r="F87" s="102" t="s">
        <v>1</v>
      </c>
      <c r="G87" s="78">
        <v>48</v>
      </c>
      <c r="H87" s="78">
        <v>583</v>
      </c>
      <c r="I87" s="78">
        <v>760</v>
      </c>
      <c r="J87" s="78">
        <v>1791</v>
      </c>
      <c r="K87" s="111">
        <v>3377</v>
      </c>
      <c r="L87" s="121">
        <v>4172</v>
      </c>
      <c r="M87" s="75"/>
      <c r="N87" s="75"/>
      <c r="O87" s="36"/>
      <c r="P87" s="17"/>
      <c r="Q87" s="17"/>
      <c r="R87" s="12"/>
    </row>
    <row r="88" spans="1:18" ht="15.6" customHeight="1" x14ac:dyDescent="0.25">
      <c r="A88" s="43"/>
      <c r="B88" s="42" t="s">
        <v>115</v>
      </c>
      <c r="C88" s="36">
        <v>15076</v>
      </c>
      <c r="D88" s="36">
        <v>20177</v>
      </c>
      <c r="E88" s="82">
        <v>21009</v>
      </c>
      <c r="F88" s="78">
        <v>17567</v>
      </c>
      <c r="G88" s="78">
        <v>14226</v>
      </c>
      <c r="H88" s="78">
        <v>10194</v>
      </c>
      <c r="I88" s="78">
        <v>15421</v>
      </c>
      <c r="J88" s="78">
        <v>20788</v>
      </c>
      <c r="K88" s="111">
        <v>25791</v>
      </c>
      <c r="L88" s="121">
        <v>26723</v>
      </c>
      <c r="M88" s="75"/>
      <c r="N88" s="75"/>
      <c r="O88" s="36"/>
      <c r="P88" s="17"/>
      <c r="Q88" s="17"/>
      <c r="R88" s="12"/>
    </row>
    <row r="89" spans="1:18" ht="27.6" customHeight="1" x14ac:dyDescent="0.25">
      <c r="A89" s="43"/>
      <c r="B89" s="42" t="s">
        <v>208</v>
      </c>
      <c r="C89" s="36">
        <v>5796</v>
      </c>
      <c r="D89" s="36">
        <v>6337</v>
      </c>
      <c r="E89" s="82">
        <v>7144</v>
      </c>
      <c r="F89" s="78">
        <v>11556</v>
      </c>
      <c r="G89" s="78">
        <v>10958</v>
      </c>
      <c r="H89" s="78">
        <v>10042</v>
      </c>
      <c r="I89" s="78">
        <v>12937</v>
      </c>
      <c r="J89" s="78">
        <v>12094</v>
      </c>
      <c r="K89" s="111">
        <v>13951</v>
      </c>
      <c r="L89" s="121">
        <v>24393</v>
      </c>
      <c r="M89" s="75"/>
      <c r="N89" s="75"/>
      <c r="O89" s="36"/>
      <c r="P89" s="17"/>
      <c r="Q89" s="17"/>
      <c r="R89" s="12"/>
    </row>
    <row r="90" spans="1:18" ht="15.6" customHeight="1" x14ac:dyDescent="0.25">
      <c r="A90" s="43"/>
      <c r="B90" s="91" t="s">
        <v>264</v>
      </c>
      <c r="C90" s="36">
        <v>19</v>
      </c>
      <c r="D90" s="36">
        <v>12</v>
      </c>
      <c r="E90" s="82">
        <v>37</v>
      </c>
      <c r="F90" s="78">
        <v>13</v>
      </c>
      <c r="G90" s="78">
        <v>33</v>
      </c>
      <c r="H90" s="130" t="s">
        <v>1</v>
      </c>
      <c r="I90" s="130" t="s">
        <v>1</v>
      </c>
      <c r="J90" s="130" t="s">
        <v>1</v>
      </c>
      <c r="K90" s="130" t="s">
        <v>1</v>
      </c>
      <c r="L90" s="130" t="s">
        <v>1</v>
      </c>
      <c r="M90" s="75"/>
      <c r="N90" s="75"/>
      <c r="O90" s="36"/>
      <c r="P90" s="17"/>
      <c r="Q90" s="17"/>
      <c r="R90" s="12"/>
    </row>
    <row r="91" spans="1:18" ht="15.6" customHeight="1" x14ac:dyDescent="0.25">
      <c r="A91" s="43"/>
      <c r="B91" s="42" t="s">
        <v>116</v>
      </c>
      <c r="C91" s="36">
        <v>109</v>
      </c>
      <c r="D91" s="36">
        <v>106</v>
      </c>
      <c r="E91" s="82">
        <v>156</v>
      </c>
      <c r="F91" s="78">
        <v>189</v>
      </c>
      <c r="G91" s="78">
        <v>279</v>
      </c>
      <c r="H91" s="78">
        <v>180</v>
      </c>
      <c r="I91" s="78">
        <v>165</v>
      </c>
      <c r="J91" s="78">
        <v>242</v>
      </c>
      <c r="K91" s="111">
        <v>186</v>
      </c>
      <c r="L91" s="121">
        <v>224</v>
      </c>
      <c r="M91" s="75"/>
      <c r="N91" s="75"/>
      <c r="O91" s="36"/>
      <c r="P91" s="17"/>
      <c r="Q91" s="17"/>
      <c r="R91" s="12"/>
    </row>
    <row r="92" spans="1:18" ht="15.6" customHeight="1" x14ac:dyDescent="0.25">
      <c r="A92" s="43"/>
      <c r="B92" s="42" t="s">
        <v>79</v>
      </c>
      <c r="C92" s="36">
        <v>292491</v>
      </c>
      <c r="D92" s="36">
        <v>313345</v>
      </c>
      <c r="E92" s="82">
        <v>177636</v>
      </c>
      <c r="F92" s="78">
        <v>183861</v>
      </c>
      <c r="G92" s="78">
        <v>161528</v>
      </c>
      <c r="H92" s="78">
        <v>130314</v>
      </c>
      <c r="I92" s="78">
        <v>139551</v>
      </c>
      <c r="J92" s="78">
        <v>181799</v>
      </c>
      <c r="K92" s="111">
        <v>275730</v>
      </c>
      <c r="L92" s="121">
        <v>260230</v>
      </c>
      <c r="M92" s="75"/>
      <c r="N92" s="75"/>
      <c r="O92" s="36"/>
      <c r="P92" s="17"/>
      <c r="Q92" s="17"/>
      <c r="R92" s="12"/>
    </row>
    <row r="93" spans="1:18" ht="15.6" customHeight="1" x14ac:dyDescent="0.25">
      <c r="A93" s="43"/>
      <c r="B93" s="42" t="s">
        <v>117</v>
      </c>
      <c r="C93" s="36">
        <v>100</v>
      </c>
      <c r="D93" s="36">
        <v>75</v>
      </c>
      <c r="E93" s="82">
        <v>83</v>
      </c>
      <c r="F93" s="78">
        <v>60</v>
      </c>
      <c r="G93" s="78">
        <v>134</v>
      </c>
      <c r="H93" s="78">
        <v>134</v>
      </c>
      <c r="I93" s="78">
        <v>40</v>
      </c>
      <c r="J93" s="78">
        <v>34</v>
      </c>
      <c r="K93" s="111">
        <v>26</v>
      </c>
      <c r="L93" s="121">
        <v>30</v>
      </c>
      <c r="M93" s="75"/>
      <c r="N93" s="75"/>
      <c r="O93" s="36"/>
      <c r="P93" s="17"/>
      <c r="Q93" s="17"/>
      <c r="R93" s="12"/>
    </row>
    <row r="94" spans="1:18" ht="15.6" customHeight="1" x14ac:dyDescent="0.25">
      <c r="A94" s="43"/>
      <c r="B94" s="42" t="s">
        <v>118</v>
      </c>
      <c r="C94" s="36">
        <v>5609</v>
      </c>
      <c r="D94" s="36">
        <v>98</v>
      </c>
      <c r="E94" s="82">
        <v>71</v>
      </c>
      <c r="F94" s="78">
        <v>69</v>
      </c>
      <c r="G94" s="78">
        <v>203</v>
      </c>
      <c r="H94" s="78">
        <v>196</v>
      </c>
      <c r="I94" s="78">
        <v>47</v>
      </c>
      <c r="J94" s="78">
        <v>50</v>
      </c>
      <c r="K94" s="111">
        <v>32</v>
      </c>
      <c r="L94" s="121">
        <v>35</v>
      </c>
      <c r="M94" s="75"/>
      <c r="N94" s="75"/>
      <c r="O94" s="36"/>
      <c r="P94" s="17"/>
      <c r="Q94" s="17"/>
      <c r="R94" s="12"/>
    </row>
    <row r="95" spans="1:18" ht="15.6" customHeight="1" x14ac:dyDescent="0.25">
      <c r="A95" s="43"/>
      <c r="B95" s="42" t="s">
        <v>119</v>
      </c>
      <c r="C95" s="36">
        <v>334</v>
      </c>
      <c r="D95" s="36">
        <v>399</v>
      </c>
      <c r="E95" s="82">
        <v>1402</v>
      </c>
      <c r="F95" s="78">
        <v>1687</v>
      </c>
      <c r="G95" s="78">
        <v>4724</v>
      </c>
      <c r="H95" s="78">
        <v>66454</v>
      </c>
      <c r="I95" s="78">
        <v>93281</v>
      </c>
      <c r="J95" s="78">
        <v>114882</v>
      </c>
      <c r="K95" s="111">
        <v>94252</v>
      </c>
      <c r="L95" s="121">
        <v>80124</v>
      </c>
      <c r="M95" s="75"/>
      <c r="N95" s="75"/>
      <c r="O95" s="36"/>
      <c r="P95" s="17"/>
      <c r="Q95" s="17"/>
      <c r="R95" s="12"/>
    </row>
    <row r="96" spans="1:18" ht="15.6" customHeight="1" x14ac:dyDescent="0.25">
      <c r="A96" s="43"/>
      <c r="B96" s="42" t="s">
        <v>194</v>
      </c>
      <c r="C96" s="36">
        <v>146841</v>
      </c>
      <c r="D96" s="36">
        <v>129960</v>
      </c>
      <c r="E96" s="82">
        <v>197962</v>
      </c>
      <c r="F96" s="78">
        <v>253274</v>
      </c>
      <c r="G96" s="78">
        <v>266489</v>
      </c>
      <c r="H96" s="78">
        <v>206538</v>
      </c>
      <c r="I96" s="78">
        <v>196423</v>
      </c>
      <c r="J96" s="78">
        <v>211453</v>
      </c>
      <c r="K96" s="111">
        <v>228103</v>
      </c>
      <c r="L96" s="121">
        <v>214348</v>
      </c>
      <c r="M96" s="75"/>
      <c r="N96" s="75"/>
      <c r="O96" s="36"/>
      <c r="P96" s="17"/>
      <c r="Q96" s="17"/>
      <c r="R96" s="12"/>
    </row>
    <row r="97" spans="1:18" ht="27.6" customHeight="1" x14ac:dyDescent="0.25">
      <c r="A97" s="43"/>
      <c r="B97" s="42" t="s">
        <v>120</v>
      </c>
      <c r="C97" s="36">
        <v>65693</v>
      </c>
      <c r="D97" s="36">
        <v>87499</v>
      </c>
      <c r="E97" s="82">
        <v>156246</v>
      </c>
      <c r="F97" s="78">
        <v>140461</v>
      </c>
      <c r="G97" s="78">
        <v>80461</v>
      </c>
      <c r="H97" s="78">
        <v>76578</v>
      </c>
      <c r="I97" s="78">
        <v>124775</v>
      </c>
      <c r="J97" s="78">
        <v>272440</v>
      </c>
      <c r="K97" s="111">
        <v>364764</v>
      </c>
      <c r="L97" s="121">
        <v>460910</v>
      </c>
      <c r="M97" s="75"/>
      <c r="N97" s="75"/>
      <c r="O97" s="36"/>
      <c r="P97" s="17"/>
      <c r="Q97" s="17"/>
      <c r="R97" s="12"/>
    </row>
    <row r="98" spans="1:18" ht="15.6" customHeight="1" x14ac:dyDescent="0.25">
      <c r="A98" s="43"/>
      <c r="B98" s="91" t="s">
        <v>248</v>
      </c>
      <c r="C98" s="102" t="s">
        <v>1</v>
      </c>
      <c r="D98" s="102" t="s">
        <v>1</v>
      </c>
      <c r="E98" s="102" t="s">
        <v>1</v>
      </c>
      <c r="F98" s="102" t="s">
        <v>1</v>
      </c>
      <c r="G98" s="78">
        <v>1813</v>
      </c>
      <c r="H98" s="78">
        <v>6942</v>
      </c>
      <c r="I98" s="78">
        <v>5783</v>
      </c>
      <c r="J98" s="78">
        <v>8808</v>
      </c>
      <c r="K98" s="111">
        <v>15698</v>
      </c>
      <c r="L98" s="121">
        <v>39943</v>
      </c>
      <c r="M98" s="75"/>
      <c r="N98" s="75"/>
      <c r="O98" s="36"/>
      <c r="P98" s="17"/>
      <c r="Q98" s="17"/>
      <c r="R98" s="12"/>
    </row>
    <row r="99" spans="1:18" ht="15.6" customHeight="1" x14ac:dyDescent="0.25">
      <c r="A99" s="43"/>
      <c r="B99" s="42" t="s">
        <v>77</v>
      </c>
      <c r="C99" s="36">
        <v>83546</v>
      </c>
      <c r="D99" s="36">
        <v>95721</v>
      </c>
      <c r="E99" s="82">
        <v>117143</v>
      </c>
      <c r="F99" s="78">
        <v>124338</v>
      </c>
      <c r="G99" s="78">
        <v>138309</v>
      </c>
      <c r="H99" s="78">
        <v>121466</v>
      </c>
      <c r="I99" s="78">
        <v>150083</v>
      </c>
      <c r="J99" s="78">
        <v>205770</v>
      </c>
      <c r="K99" s="111">
        <v>293273</v>
      </c>
      <c r="L99" s="121">
        <v>305614</v>
      </c>
      <c r="M99" s="75"/>
      <c r="N99" s="75"/>
      <c r="O99" s="36"/>
      <c r="P99" s="17"/>
      <c r="Q99" s="17"/>
      <c r="R99" s="12"/>
    </row>
    <row r="100" spans="1:18" ht="15.6" customHeight="1" x14ac:dyDescent="0.25">
      <c r="A100" s="43"/>
      <c r="B100" s="91" t="s">
        <v>252</v>
      </c>
      <c r="C100" s="36">
        <v>283</v>
      </c>
      <c r="D100" s="36">
        <v>335</v>
      </c>
      <c r="E100" s="82">
        <v>459</v>
      </c>
      <c r="F100" s="78">
        <v>302</v>
      </c>
      <c r="G100" s="78">
        <v>373</v>
      </c>
      <c r="H100" s="78">
        <v>8</v>
      </c>
      <c r="I100" s="130" t="s">
        <v>1</v>
      </c>
      <c r="J100" s="130" t="s">
        <v>1</v>
      </c>
      <c r="K100" s="130" t="s">
        <v>1</v>
      </c>
      <c r="L100" s="130" t="s">
        <v>1</v>
      </c>
      <c r="M100" s="75"/>
      <c r="N100" s="75"/>
      <c r="O100" s="36"/>
      <c r="P100" s="17"/>
      <c r="Q100" s="17"/>
      <c r="R100" s="12"/>
    </row>
    <row r="101" spans="1:18" ht="15.6" customHeight="1" x14ac:dyDescent="0.25">
      <c r="A101" s="43"/>
      <c r="B101" s="42" t="s">
        <v>121</v>
      </c>
      <c r="C101" s="36">
        <v>93</v>
      </c>
      <c r="D101" s="36">
        <v>397</v>
      </c>
      <c r="E101" s="82">
        <v>684</v>
      </c>
      <c r="F101" s="78">
        <v>760</v>
      </c>
      <c r="G101" s="78">
        <v>1471</v>
      </c>
      <c r="H101" s="78">
        <v>1270</v>
      </c>
      <c r="I101" s="78">
        <v>18154</v>
      </c>
      <c r="J101" s="78">
        <v>66751</v>
      </c>
      <c r="K101" s="111">
        <v>31209</v>
      </c>
      <c r="L101" s="121">
        <v>3660</v>
      </c>
      <c r="M101" s="16"/>
      <c r="N101" s="16"/>
      <c r="O101" s="16"/>
      <c r="P101" s="17"/>
      <c r="Q101" s="17"/>
      <c r="R101" s="12"/>
    </row>
    <row r="102" spans="1:18" ht="15.6" customHeight="1" x14ac:dyDescent="0.2">
      <c r="A102" s="47"/>
      <c r="B102" s="48" t="s">
        <v>13</v>
      </c>
      <c r="C102" s="72">
        <f t="shared" ref="C102:L102" si="7">SUM(C80:C101)</f>
        <v>638435</v>
      </c>
      <c r="D102" s="72">
        <f t="shared" si="7"/>
        <v>689387</v>
      </c>
      <c r="E102" s="72">
        <f t="shared" si="7"/>
        <v>734193</v>
      </c>
      <c r="F102" s="72">
        <f t="shared" si="7"/>
        <v>788741</v>
      </c>
      <c r="G102" s="72">
        <f t="shared" si="7"/>
        <v>725750</v>
      </c>
      <c r="H102" s="72">
        <f t="shared" si="7"/>
        <v>672348</v>
      </c>
      <c r="I102" s="72">
        <f t="shared" si="7"/>
        <v>800290</v>
      </c>
      <c r="J102" s="72">
        <f t="shared" si="7"/>
        <v>1137517</v>
      </c>
      <c r="K102" s="72">
        <f t="shared" si="7"/>
        <v>1413284</v>
      </c>
      <c r="L102" s="72">
        <f t="shared" si="7"/>
        <v>1507903</v>
      </c>
      <c r="M102" s="16"/>
      <c r="N102" s="16"/>
      <c r="O102" s="16"/>
      <c r="P102" s="17"/>
      <c r="Q102" s="17"/>
      <c r="R102" s="12"/>
    </row>
    <row r="103" spans="1:18" ht="15.6" customHeight="1" x14ac:dyDescent="0.25">
      <c r="A103" s="43" t="s">
        <v>122</v>
      </c>
      <c r="B103" s="42" t="s">
        <v>174</v>
      </c>
      <c r="C103" s="36">
        <v>1</v>
      </c>
      <c r="D103" s="36">
        <v>1</v>
      </c>
      <c r="E103" s="36">
        <v>4</v>
      </c>
      <c r="F103" s="85">
        <v>0</v>
      </c>
      <c r="G103" s="36">
        <v>1</v>
      </c>
      <c r="H103" s="36">
        <v>2</v>
      </c>
      <c r="I103" s="36">
        <v>1</v>
      </c>
      <c r="J103" s="36">
        <v>4</v>
      </c>
      <c r="K103" s="111">
        <v>5</v>
      </c>
      <c r="L103" s="121">
        <v>8</v>
      </c>
      <c r="M103" s="16"/>
      <c r="N103" s="16"/>
      <c r="O103" s="16"/>
      <c r="P103" s="17"/>
      <c r="Q103" s="17"/>
      <c r="R103" s="12"/>
    </row>
    <row r="104" spans="1:18" ht="15.6" customHeight="1" x14ac:dyDescent="0.25">
      <c r="A104" s="43"/>
      <c r="B104" s="91" t="s">
        <v>249</v>
      </c>
      <c r="C104" s="102" t="s">
        <v>1</v>
      </c>
      <c r="D104" s="102" t="s">
        <v>1</v>
      </c>
      <c r="E104" s="102" t="s">
        <v>1</v>
      </c>
      <c r="F104" s="102" t="s">
        <v>1</v>
      </c>
      <c r="G104" s="36">
        <v>1</v>
      </c>
      <c r="H104" s="36">
        <v>12</v>
      </c>
      <c r="I104" s="36">
        <v>3</v>
      </c>
      <c r="J104" s="36">
        <v>13</v>
      </c>
      <c r="K104" s="111">
        <v>22</v>
      </c>
      <c r="L104" s="121">
        <v>22</v>
      </c>
      <c r="M104" s="16"/>
      <c r="N104" s="16"/>
      <c r="O104" s="16"/>
      <c r="P104" s="17"/>
      <c r="Q104" s="17"/>
      <c r="R104" s="12"/>
    </row>
    <row r="105" spans="1:18" ht="15.6" customHeight="1" x14ac:dyDescent="0.25">
      <c r="A105" s="43"/>
      <c r="B105" s="91" t="s">
        <v>257</v>
      </c>
      <c r="C105" s="36">
        <v>1</v>
      </c>
      <c r="D105" s="36">
        <v>1</v>
      </c>
      <c r="E105" s="36">
        <v>0</v>
      </c>
      <c r="F105" s="85">
        <v>3</v>
      </c>
      <c r="G105" s="36">
        <v>3</v>
      </c>
      <c r="H105" s="36">
        <v>0</v>
      </c>
      <c r="I105" s="36">
        <v>3</v>
      </c>
      <c r="J105" s="103" t="s">
        <v>1</v>
      </c>
      <c r="K105" s="103" t="s">
        <v>1</v>
      </c>
      <c r="L105" s="103" t="s">
        <v>1</v>
      </c>
      <c r="M105" s="16"/>
      <c r="N105" s="16"/>
      <c r="O105" s="16"/>
      <c r="P105" s="17"/>
      <c r="Q105" s="17"/>
      <c r="R105" s="12"/>
    </row>
    <row r="106" spans="1:18" ht="15.6" customHeight="1" x14ac:dyDescent="0.25">
      <c r="A106" s="43"/>
      <c r="B106" s="42" t="s">
        <v>209</v>
      </c>
      <c r="C106" s="36">
        <v>1</v>
      </c>
      <c r="D106" s="36">
        <v>1</v>
      </c>
      <c r="E106" s="36">
        <v>0</v>
      </c>
      <c r="F106" s="85">
        <v>0</v>
      </c>
      <c r="G106" s="36">
        <v>1</v>
      </c>
      <c r="H106" s="36">
        <v>2</v>
      </c>
      <c r="I106" s="36">
        <v>4</v>
      </c>
      <c r="J106" s="36">
        <v>2</v>
      </c>
      <c r="K106" s="111">
        <v>3</v>
      </c>
      <c r="L106" s="121">
        <v>9</v>
      </c>
      <c r="M106" s="16"/>
      <c r="N106" s="16"/>
      <c r="O106" s="16"/>
      <c r="P106" s="17"/>
      <c r="Q106" s="17"/>
      <c r="R106" s="12"/>
    </row>
    <row r="107" spans="1:18" ht="15.6" customHeight="1" x14ac:dyDescent="0.25">
      <c r="A107" s="43"/>
      <c r="B107" s="42" t="s">
        <v>79</v>
      </c>
      <c r="C107" s="36">
        <v>163</v>
      </c>
      <c r="D107" s="36">
        <v>301</v>
      </c>
      <c r="E107" s="36">
        <v>2</v>
      </c>
      <c r="F107" s="85">
        <v>4</v>
      </c>
      <c r="G107" s="36">
        <v>30</v>
      </c>
      <c r="H107" s="36">
        <v>18</v>
      </c>
      <c r="I107" s="36">
        <v>12</v>
      </c>
      <c r="J107" s="36">
        <v>18</v>
      </c>
      <c r="K107" s="111">
        <v>38</v>
      </c>
      <c r="L107" s="121">
        <v>15</v>
      </c>
      <c r="M107" s="16"/>
      <c r="N107" s="16"/>
      <c r="O107" s="16"/>
      <c r="P107" s="17"/>
      <c r="Q107" s="17"/>
      <c r="R107" s="12"/>
    </row>
    <row r="108" spans="1:18" ht="15.6" customHeight="1" x14ac:dyDescent="0.25">
      <c r="A108" s="43"/>
      <c r="B108" s="42" t="s">
        <v>175</v>
      </c>
      <c r="C108" s="36">
        <v>1</v>
      </c>
      <c r="D108" s="36">
        <v>0</v>
      </c>
      <c r="E108" s="36">
        <v>0</v>
      </c>
      <c r="F108" s="85">
        <v>0</v>
      </c>
      <c r="G108" s="36">
        <v>2</v>
      </c>
      <c r="H108" s="36">
        <v>0</v>
      </c>
      <c r="I108" s="36">
        <v>0</v>
      </c>
      <c r="J108" s="36">
        <v>0</v>
      </c>
      <c r="K108" s="111">
        <v>0</v>
      </c>
      <c r="L108" s="121">
        <v>1</v>
      </c>
      <c r="M108" s="16"/>
      <c r="N108" s="16"/>
      <c r="O108" s="16"/>
      <c r="P108" s="17"/>
      <c r="Q108" s="17"/>
      <c r="R108" s="12"/>
    </row>
    <row r="109" spans="1:18" ht="15.6" customHeight="1" x14ac:dyDescent="0.25">
      <c r="A109" s="43"/>
      <c r="B109" s="91" t="s">
        <v>250</v>
      </c>
      <c r="C109" s="102" t="s">
        <v>1</v>
      </c>
      <c r="D109" s="102" t="s">
        <v>1</v>
      </c>
      <c r="E109" s="102" t="s">
        <v>1</v>
      </c>
      <c r="F109" s="102" t="s">
        <v>1</v>
      </c>
      <c r="G109" s="36">
        <v>0</v>
      </c>
      <c r="H109" s="36">
        <v>1</v>
      </c>
      <c r="I109" s="36">
        <v>2</v>
      </c>
      <c r="J109" s="36">
        <v>10</v>
      </c>
      <c r="K109" s="111">
        <v>10</v>
      </c>
      <c r="L109" s="121">
        <v>5</v>
      </c>
      <c r="M109" s="16"/>
      <c r="N109" s="16"/>
      <c r="O109" s="16"/>
      <c r="P109" s="17"/>
      <c r="Q109" s="17"/>
      <c r="R109" s="12"/>
    </row>
    <row r="110" spans="1:18" ht="15.6" customHeight="1" x14ac:dyDescent="0.2">
      <c r="A110" s="47"/>
      <c r="B110" s="48" t="s">
        <v>13</v>
      </c>
      <c r="C110" s="72">
        <f t="shared" ref="C110:L110" si="8">SUM(C103:C109)</f>
        <v>167</v>
      </c>
      <c r="D110" s="72">
        <f t="shared" si="8"/>
        <v>304</v>
      </c>
      <c r="E110" s="72">
        <f t="shared" si="8"/>
        <v>6</v>
      </c>
      <c r="F110" s="72">
        <f t="shared" si="8"/>
        <v>7</v>
      </c>
      <c r="G110" s="72">
        <f t="shared" si="8"/>
        <v>38</v>
      </c>
      <c r="H110" s="72">
        <f t="shared" si="8"/>
        <v>35</v>
      </c>
      <c r="I110" s="72">
        <f t="shared" si="8"/>
        <v>25</v>
      </c>
      <c r="J110" s="72">
        <f t="shared" si="8"/>
        <v>47</v>
      </c>
      <c r="K110" s="72">
        <f t="shared" si="8"/>
        <v>78</v>
      </c>
      <c r="L110" s="72">
        <f t="shared" si="8"/>
        <v>60</v>
      </c>
      <c r="M110" s="16"/>
      <c r="N110" s="16"/>
      <c r="O110" s="16"/>
      <c r="P110" s="17"/>
      <c r="Q110" s="17"/>
      <c r="R110" s="12"/>
    </row>
    <row r="111" spans="1:18" ht="15.6" customHeight="1" x14ac:dyDescent="0.25">
      <c r="A111" s="43" t="s">
        <v>123</v>
      </c>
      <c r="B111" s="42" t="s">
        <v>195</v>
      </c>
      <c r="C111" s="36">
        <v>181840</v>
      </c>
      <c r="D111" s="36">
        <v>125513</v>
      </c>
      <c r="E111" s="82">
        <v>54096</v>
      </c>
      <c r="F111" s="78">
        <v>48892</v>
      </c>
      <c r="G111" s="78">
        <v>45198</v>
      </c>
      <c r="H111" s="78">
        <v>61623</v>
      </c>
      <c r="I111" s="78">
        <v>82924</v>
      </c>
      <c r="J111" s="78">
        <v>88795</v>
      </c>
      <c r="K111" s="111">
        <v>78506</v>
      </c>
      <c r="L111" s="121">
        <v>86722</v>
      </c>
      <c r="M111" s="12"/>
      <c r="O111" s="12"/>
      <c r="P111" s="4"/>
      <c r="Q111" s="12"/>
    </row>
    <row r="112" spans="1:18" ht="15.6" customHeight="1" x14ac:dyDescent="0.25">
      <c r="A112" s="43"/>
      <c r="B112" s="42" t="s">
        <v>196</v>
      </c>
      <c r="C112" s="36">
        <v>30717</v>
      </c>
      <c r="D112" s="36">
        <v>21173</v>
      </c>
      <c r="E112" s="82">
        <v>5484</v>
      </c>
      <c r="F112" s="78">
        <v>4336</v>
      </c>
      <c r="G112" s="78">
        <v>4241</v>
      </c>
      <c r="H112" s="78">
        <v>4075</v>
      </c>
      <c r="I112" s="78">
        <v>4022</v>
      </c>
      <c r="J112" s="78">
        <v>5395</v>
      </c>
      <c r="K112" s="111">
        <v>4599</v>
      </c>
      <c r="L112" s="121">
        <v>3895</v>
      </c>
      <c r="M112" s="12"/>
      <c r="O112" s="12"/>
      <c r="P112" s="4"/>
      <c r="Q112" s="12"/>
    </row>
    <row r="113" spans="1:12" ht="26.1" customHeight="1" x14ac:dyDescent="0.25">
      <c r="A113" s="43"/>
      <c r="B113" s="91" t="s">
        <v>251</v>
      </c>
      <c r="C113" s="36">
        <v>7914</v>
      </c>
      <c r="D113" s="36">
        <v>9765</v>
      </c>
      <c r="E113" s="82">
        <v>9953</v>
      </c>
      <c r="F113" s="78">
        <v>10041</v>
      </c>
      <c r="G113" s="78">
        <v>8846</v>
      </c>
      <c r="H113" s="78">
        <v>426</v>
      </c>
      <c r="I113" s="130" t="s">
        <v>1</v>
      </c>
      <c r="J113" s="130" t="s">
        <v>1</v>
      </c>
      <c r="K113" s="130" t="s">
        <v>1</v>
      </c>
      <c r="L113" s="130" t="s">
        <v>1</v>
      </c>
    </row>
    <row r="114" spans="1:12" ht="15.6" customHeight="1" x14ac:dyDescent="0.25">
      <c r="A114" s="43"/>
      <c r="B114" s="42" t="s">
        <v>79</v>
      </c>
      <c r="C114" s="36">
        <v>61805</v>
      </c>
      <c r="D114" s="36">
        <v>64859</v>
      </c>
      <c r="E114" s="82">
        <v>104807</v>
      </c>
      <c r="F114" s="78">
        <v>40357</v>
      </c>
      <c r="G114" s="78">
        <v>39732</v>
      </c>
      <c r="H114" s="78">
        <v>19328</v>
      </c>
      <c r="I114" s="78">
        <v>22179</v>
      </c>
      <c r="J114" s="78">
        <v>28340</v>
      </c>
      <c r="K114" s="111">
        <v>26630</v>
      </c>
      <c r="L114" s="121">
        <v>21971</v>
      </c>
    </row>
    <row r="115" spans="1:12" ht="27.6" customHeight="1" x14ac:dyDescent="0.25">
      <c r="A115" s="43"/>
      <c r="B115" s="42" t="s">
        <v>124</v>
      </c>
      <c r="C115" s="36">
        <v>3824</v>
      </c>
      <c r="D115" s="36">
        <v>4848</v>
      </c>
      <c r="E115" s="82">
        <v>4873</v>
      </c>
      <c r="F115" s="78">
        <v>5168</v>
      </c>
      <c r="G115" s="78">
        <v>4233</v>
      </c>
      <c r="H115" s="78">
        <v>28085</v>
      </c>
      <c r="I115" s="78">
        <v>5259</v>
      </c>
      <c r="J115" s="78">
        <v>5682</v>
      </c>
      <c r="K115" s="111">
        <v>5113</v>
      </c>
      <c r="L115" s="121">
        <v>5328</v>
      </c>
    </row>
    <row r="116" spans="1:12" ht="15.6" customHeight="1" x14ac:dyDescent="0.25">
      <c r="A116" s="43"/>
      <c r="B116" s="42" t="s">
        <v>198</v>
      </c>
      <c r="C116" s="36">
        <v>228567</v>
      </c>
      <c r="D116" s="36">
        <v>245706</v>
      </c>
      <c r="E116" s="82">
        <v>334582</v>
      </c>
      <c r="F116" s="78">
        <v>389576</v>
      </c>
      <c r="G116" s="78">
        <v>389553</v>
      </c>
      <c r="H116" s="78">
        <v>399851</v>
      </c>
      <c r="I116" s="78">
        <v>450074</v>
      </c>
      <c r="J116" s="78">
        <v>531167</v>
      </c>
      <c r="K116" s="111">
        <v>460260</v>
      </c>
      <c r="L116" s="121">
        <v>444344</v>
      </c>
    </row>
    <row r="117" spans="1:12" ht="15.6" customHeight="1" x14ac:dyDescent="0.25">
      <c r="A117" s="43"/>
      <c r="B117" s="42" t="s">
        <v>197</v>
      </c>
      <c r="C117" s="36">
        <v>32654</v>
      </c>
      <c r="D117" s="36">
        <v>38025</v>
      </c>
      <c r="E117" s="82">
        <v>40601</v>
      </c>
      <c r="F117" s="78">
        <v>42322</v>
      </c>
      <c r="G117" s="78">
        <v>37817</v>
      </c>
      <c r="H117" s="78">
        <v>41024</v>
      </c>
      <c r="I117" s="78">
        <v>51479</v>
      </c>
      <c r="J117" s="78">
        <v>70185</v>
      </c>
      <c r="K117" s="111">
        <v>60786</v>
      </c>
      <c r="L117" s="121">
        <v>49735</v>
      </c>
    </row>
    <row r="118" spans="1:12" ht="15.6" customHeight="1" x14ac:dyDescent="0.2">
      <c r="A118" s="47"/>
      <c r="B118" s="48" t="s">
        <v>13</v>
      </c>
      <c r="C118" s="72">
        <f t="shared" ref="C118:L118" si="9">SUM(C111:C117)</f>
        <v>547321</v>
      </c>
      <c r="D118" s="72">
        <f t="shared" si="9"/>
        <v>509889</v>
      </c>
      <c r="E118" s="72">
        <f t="shared" si="9"/>
        <v>554396</v>
      </c>
      <c r="F118" s="72">
        <f t="shared" si="9"/>
        <v>540692</v>
      </c>
      <c r="G118" s="72">
        <f t="shared" si="9"/>
        <v>529620</v>
      </c>
      <c r="H118" s="72">
        <f t="shared" si="9"/>
        <v>554412</v>
      </c>
      <c r="I118" s="72">
        <f t="shared" si="9"/>
        <v>615937</v>
      </c>
      <c r="J118" s="72">
        <f t="shared" si="9"/>
        <v>729564</v>
      </c>
      <c r="K118" s="72">
        <f t="shared" si="9"/>
        <v>635894</v>
      </c>
      <c r="L118" s="72">
        <f t="shared" si="9"/>
        <v>611995</v>
      </c>
    </row>
    <row r="119" spans="1:12" ht="15.6" customHeight="1" x14ac:dyDescent="0.25">
      <c r="A119" s="43" t="s">
        <v>170</v>
      </c>
      <c r="B119" s="60" t="s">
        <v>125</v>
      </c>
      <c r="C119" s="86">
        <v>202</v>
      </c>
      <c r="D119" s="86">
        <v>501</v>
      </c>
      <c r="E119" s="86">
        <v>705</v>
      </c>
      <c r="F119" s="86">
        <v>1024</v>
      </c>
      <c r="G119" s="86">
        <v>1372</v>
      </c>
      <c r="H119" s="86">
        <v>797</v>
      </c>
      <c r="I119" s="86">
        <v>1057</v>
      </c>
      <c r="J119" s="86">
        <v>869</v>
      </c>
      <c r="K119" s="86">
        <v>717</v>
      </c>
      <c r="L119" s="122">
        <v>431</v>
      </c>
    </row>
    <row r="120" spans="1:12" ht="15.6" customHeight="1" x14ac:dyDescent="0.25">
      <c r="A120" s="43"/>
      <c r="B120" s="42" t="s">
        <v>79</v>
      </c>
      <c r="C120" s="86">
        <v>412</v>
      </c>
      <c r="D120" s="86">
        <v>586</v>
      </c>
      <c r="E120" s="86">
        <v>369</v>
      </c>
      <c r="F120" s="86">
        <v>261</v>
      </c>
      <c r="G120" s="86">
        <v>196</v>
      </c>
      <c r="H120" s="86">
        <v>342</v>
      </c>
      <c r="I120" s="86">
        <v>340</v>
      </c>
      <c r="J120" s="86">
        <v>348</v>
      </c>
      <c r="K120" s="86">
        <v>365</v>
      </c>
      <c r="L120" s="122">
        <v>344</v>
      </c>
    </row>
    <row r="121" spans="1:12" ht="15.6" customHeight="1" x14ac:dyDescent="0.25">
      <c r="A121" s="51"/>
      <c r="B121" s="48" t="s">
        <v>13</v>
      </c>
      <c r="C121" s="54">
        <f t="shared" ref="C121:L121" si="10">SUM(C119:C120)</f>
        <v>614</v>
      </c>
      <c r="D121" s="54">
        <f t="shared" si="10"/>
        <v>1087</v>
      </c>
      <c r="E121" s="54">
        <f t="shared" si="10"/>
        <v>1074</v>
      </c>
      <c r="F121" s="54">
        <f t="shared" si="10"/>
        <v>1285</v>
      </c>
      <c r="G121" s="54">
        <f t="shared" si="10"/>
        <v>1568</v>
      </c>
      <c r="H121" s="54">
        <f t="shared" si="10"/>
        <v>1139</v>
      </c>
      <c r="I121" s="54">
        <f t="shared" si="10"/>
        <v>1397</v>
      </c>
      <c r="J121" s="54">
        <f t="shared" si="10"/>
        <v>1217</v>
      </c>
      <c r="K121" s="54">
        <f t="shared" si="10"/>
        <v>1082</v>
      </c>
      <c r="L121" s="54">
        <f t="shared" si="10"/>
        <v>775</v>
      </c>
    </row>
    <row r="122" spans="1:12" ht="15.6" customHeight="1" x14ac:dyDescent="0.25">
      <c r="A122" s="51"/>
      <c r="B122" s="48" t="s">
        <v>80</v>
      </c>
      <c r="C122" s="54">
        <f t="shared" ref="C122:L122" si="11">SUM(C121,C118,C110,C102,C79,C71,C56,C48,C40,C32,C17)</f>
        <v>1496373</v>
      </c>
      <c r="D122" s="54">
        <f t="shared" si="11"/>
        <v>1619626</v>
      </c>
      <c r="E122" s="54">
        <f t="shared" si="11"/>
        <v>1814805</v>
      </c>
      <c r="F122" s="54">
        <f t="shared" si="11"/>
        <v>1874596</v>
      </c>
      <c r="G122" s="54">
        <f t="shared" si="11"/>
        <v>1753140</v>
      </c>
      <c r="H122" s="54">
        <f t="shared" si="11"/>
        <v>1662494</v>
      </c>
      <c r="I122" s="54">
        <f t="shared" si="11"/>
        <v>1872386</v>
      </c>
      <c r="J122" s="54">
        <f t="shared" si="11"/>
        <v>2429896</v>
      </c>
      <c r="K122" s="54">
        <f t="shared" si="11"/>
        <v>2748143</v>
      </c>
      <c r="L122" s="54">
        <f t="shared" si="11"/>
        <v>3061524</v>
      </c>
    </row>
  </sheetData>
  <phoneticPr fontId="3" type="noConversion"/>
  <pageMargins left="0.5" right="0.25" top="0.5" bottom="0.55000000000000004" header="0.3" footer="0.3"/>
  <pageSetup scale="95" orientation="landscape" r:id="rId1"/>
  <headerFooter scaleWithDoc="0">
    <oddFooter>&amp;L&amp;"Century Gothic,Regular"FinCEN SAR - Money Services Business&amp;R&amp;"Century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9:M37"/>
  <sheetViews>
    <sheetView showGridLines="0" zoomScaleNormal="100" workbookViewId="0">
      <selection activeCell="M21" sqref="M21"/>
    </sheetView>
  </sheetViews>
  <sheetFormatPr defaultColWidth="9.140625" defaultRowHeight="12.75" x14ac:dyDescent="0.2"/>
  <cols>
    <col min="1" max="1" width="33.28515625" style="1" customWidth="1"/>
    <col min="2" max="11" width="11.7109375" style="1" customWidth="1"/>
    <col min="12" max="16384" width="9.140625" style="1"/>
  </cols>
  <sheetData>
    <row r="9" spans="1:13" ht="13.5" x14ac:dyDescent="0.25">
      <c r="A9" s="30" t="s">
        <v>219</v>
      </c>
      <c r="B9" s="51"/>
      <c r="C9" s="51"/>
      <c r="D9" s="51"/>
      <c r="E9" s="51"/>
      <c r="F9" s="51"/>
      <c r="G9" s="51"/>
      <c r="H9" s="21"/>
    </row>
    <row r="10" spans="1:13" ht="13.5" x14ac:dyDescent="0.25">
      <c r="A10" s="23"/>
      <c r="B10" s="21"/>
      <c r="C10" s="21"/>
      <c r="D10" s="21"/>
      <c r="E10" s="21"/>
      <c r="F10" s="21"/>
      <c r="G10" s="21"/>
      <c r="H10" s="21"/>
    </row>
    <row r="11" spans="1:13" ht="14.25" customHeight="1" x14ac:dyDescent="0.2">
      <c r="A11" s="30" t="s">
        <v>232</v>
      </c>
      <c r="B11" s="30"/>
      <c r="C11" s="30"/>
      <c r="D11" s="30"/>
      <c r="E11" s="30"/>
      <c r="F11" s="30"/>
      <c r="G11" s="30"/>
      <c r="H11" s="30"/>
      <c r="I11" s="30"/>
    </row>
    <row r="12" spans="1:13" ht="13.5" x14ac:dyDescent="0.25">
      <c r="A12" s="23" t="s">
        <v>261</v>
      </c>
      <c r="B12" s="51"/>
      <c r="C12" s="51"/>
      <c r="D12" s="51"/>
      <c r="E12" s="51"/>
      <c r="F12" s="51"/>
      <c r="G12" s="51"/>
      <c r="H12" s="21"/>
    </row>
    <row r="13" spans="1:13" x14ac:dyDescent="0.2">
      <c r="A13" s="2"/>
    </row>
    <row r="14" spans="1:13" ht="21" customHeight="1" x14ac:dyDescent="0.2">
      <c r="A14" s="33" t="s">
        <v>126</v>
      </c>
      <c r="B14" s="33" t="s">
        <v>176</v>
      </c>
      <c r="C14" s="80" t="s">
        <v>178</v>
      </c>
      <c r="D14" s="88" t="s">
        <v>184</v>
      </c>
      <c r="E14" s="33" t="s">
        <v>186</v>
      </c>
      <c r="F14" s="88" t="s">
        <v>187</v>
      </c>
      <c r="G14" s="99" t="s">
        <v>210</v>
      </c>
      <c r="H14" s="88" t="s">
        <v>222</v>
      </c>
      <c r="I14" s="99" t="s">
        <v>223</v>
      </c>
      <c r="J14" s="88" t="s">
        <v>259</v>
      </c>
      <c r="K14" s="125" t="s">
        <v>260</v>
      </c>
      <c r="L14" s="73"/>
      <c r="M14" s="73"/>
    </row>
    <row r="15" spans="1:13" ht="18" customHeight="1" x14ac:dyDescent="0.25">
      <c r="A15" s="26" t="s">
        <v>127</v>
      </c>
      <c r="B15" s="36">
        <v>8</v>
      </c>
      <c r="C15" s="36">
        <v>14</v>
      </c>
      <c r="D15" s="36">
        <v>20</v>
      </c>
      <c r="E15" s="85">
        <v>6</v>
      </c>
      <c r="F15" s="36">
        <v>7</v>
      </c>
      <c r="G15" s="97">
        <v>6</v>
      </c>
      <c r="H15" s="36">
        <v>7</v>
      </c>
      <c r="I15" s="36">
        <v>8</v>
      </c>
      <c r="J15" s="36">
        <v>2</v>
      </c>
      <c r="K15" s="36">
        <v>19</v>
      </c>
      <c r="L15" s="73"/>
      <c r="M15" s="4"/>
    </row>
    <row r="16" spans="1:13" ht="18" customHeight="1" x14ac:dyDescent="0.25">
      <c r="A16" s="26" t="s">
        <v>128</v>
      </c>
      <c r="B16" s="36">
        <v>0</v>
      </c>
      <c r="C16" s="36">
        <v>0</v>
      </c>
      <c r="D16" s="36">
        <v>4</v>
      </c>
      <c r="E16" s="85">
        <v>2</v>
      </c>
      <c r="F16" s="36">
        <v>0</v>
      </c>
      <c r="G16" s="97">
        <v>2</v>
      </c>
      <c r="H16" s="36">
        <v>1</v>
      </c>
      <c r="I16" s="36">
        <v>3</v>
      </c>
      <c r="J16" s="36">
        <v>4</v>
      </c>
      <c r="K16" s="36">
        <v>3</v>
      </c>
      <c r="L16" s="73"/>
      <c r="M16" s="4"/>
    </row>
    <row r="17" spans="1:13" ht="18" customHeight="1" x14ac:dyDescent="0.25">
      <c r="A17" s="26" t="s">
        <v>129</v>
      </c>
      <c r="B17" s="36">
        <v>46</v>
      </c>
      <c r="C17" s="36">
        <v>23</v>
      </c>
      <c r="D17" s="36">
        <v>13</v>
      </c>
      <c r="E17" s="85">
        <v>11</v>
      </c>
      <c r="F17" s="36">
        <v>9</v>
      </c>
      <c r="G17" s="97">
        <v>8</v>
      </c>
      <c r="H17" s="36">
        <v>3</v>
      </c>
      <c r="I17" s="36">
        <v>9</v>
      </c>
      <c r="J17" s="36">
        <v>35</v>
      </c>
      <c r="K17" s="36">
        <v>41</v>
      </c>
      <c r="L17" s="73"/>
      <c r="M17" s="4"/>
    </row>
    <row r="18" spans="1:13" ht="18" customHeight="1" x14ac:dyDescent="0.25">
      <c r="A18" s="26" t="s">
        <v>130</v>
      </c>
      <c r="B18" s="36">
        <v>5209</v>
      </c>
      <c r="C18" s="36">
        <v>7150</v>
      </c>
      <c r="D18" s="36">
        <v>21227</v>
      </c>
      <c r="E18" s="85">
        <v>27424</v>
      </c>
      <c r="F18" s="36">
        <v>37723</v>
      </c>
      <c r="G18" s="97">
        <v>27100</v>
      </c>
      <c r="H18" s="36">
        <v>29971</v>
      </c>
      <c r="I18" s="36">
        <v>38251</v>
      </c>
      <c r="J18" s="36">
        <v>46625</v>
      </c>
      <c r="K18" s="36">
        <v>59244</v>
      </c>
      <c r="L18" s="73"/>
      <c r="M18" s="4"/>
    </row>
    <row r="19" spans="1:13" ht="18" customHeight="1" x14ac:dyDescent="0.25">
      <c r="A19" s="26" t="s">
        <v>131</v>
      </c>
      <c r="B19" s="36">
        <v>10170</v>
      </c>
      <c r="C19" s="36">
        <v>21321</v>
      </c>
      <c r="D19" s="36">
        <v>58251</v>
      </c>
      <c r="E19" s="85">
        <v>76958</v>
      </c>
      <c r="F19" s="36">
        <v>92908</v>
      </c>
      <c r="G19" s="97">
        <v>75720</v>
      </c>
      <c r="H19" s="36">
        <v>149714</v>
      </c>
      <c r="I19" s="36">
        <v>279869</v>
      </c>
      <c r="J19" s="36">
        <v>207724</v>
      </c>
      <c r="K19" s="36">
        <v>229850</v>
      </c>
      <c r="L19" s="73"/>
      <c r="M19" s="4"/>
    </row>
    <row r="20" spans="1:13" ht="18" customHeight="1" x14ac:dyDescent="0.25">
      <c r="A20" s="25" t="s">
        <v>199</v>
      </c>
      <c r="B20" s="103" t="s">
        <v>1</v>
      </c>
      <c r="C20" s="103" t="s">
        <v>1</v>
      </c>
      <c r="D20" s="103" t="s">
        <v>1</v>
      </c>
      <c r="E20" s="103" t="s">
        <v>1</v>
      </c>
      <c r="F20" s="93">
        <v>279</v>
      </c>
      <c r="G20" s="97">
        <v>18345</v>
      </c>
      <c r="H20" s="36">
        <v>21100</v>
      </c>
      <c r="I20" s="36">
        <v>21088</v>
      </c>
      <c r="J20" s="36">
        <v>44088</v>
      </c>
      <c r="K20" s="36">
        <v>46833</v>
      </c>
      <c r="L20" s="73"/>
      <c r="M20" s="4"/>
    </row>
    <row r="21" spans="1:13" ht="18" customHeight="1" x14ac:dyDescent="0.25">
      <c r="A21" s="26" t="s">
        <v>132</v>
      </c>
      <c r="B21" s="36">
        <v>580</v>
      </c>
      <c r="C21" s="36">
        <v>676</v>
      </c>
      <c r="D21" s="36">
        <v>463</v>
      </c>
      <c r="E21" s="85">
        <v>481</v>
      </c>
      <c r="F21" s="36">
        <v>614</v>
      </c>
      <c r="G21" s="97">
        <v>859</v>
      </c>
      <c r="H21" s="36">
        <v>1214</v>
      </c>
      <c r="I21" s="36">
        <v>1098</v>
      </c>
      <c r="J21" s="36">
        <v>1042</v>
      </c>
      <c r="K21" s="36">
        <v>1326</v>
      </c>
      <c r="L21" s="73"/>
      <c r="M21" s="4"/>
    </row>
    <row r="22" spans="1:13" ht="18" customHeight="1" x14ac:dyDescent="0.25">
      <c r="A22" s="20" t="s">
        <v>133</v>
      </c>
      <c r="B22" s="52">
        <v>0</v>
      </c>
      <c r="C22" s="52">
        <v>1</v>
      </c>
      <c r="D22" s="52">
        <v>2</v>
      </c>
      <c r="E22" s="87">
        <v>3</v>
      </c>
      <c r="F22" s="52">
        <v>0</v>
      </c>
      <c r="G22" s="98">
        <v>2</v>
      </c>
      <c r="H22" s="52">
        <v>2</v>
      </c>
      <c r="I22" s="52">
        <v>0</v>
      </c>
      <c r="J22" s="52">
        <v>0</v>
      </c>
      <c r="K22" s="52">
        <v>2</v>
      </c>
      <c r="L22" s="75"/>
      <c r="M22" s="4"/>
    </row>
    <row r="23" spans="1:13" ht="18" customHeight="1" x14ac:dyDescent="0.25">
      <c r="A23" s="20" t="s">
        <v>134</v>
      </c>
      <c r="B23" s="52">
        <v>0</v>
      </c>
      <c r="C23" s="52">
        <v>0</v>
      </c>
      <c r="D23" s="52">
        <v>7</v>
      </c>
      <c r="E23" s="87">
        <v>2</v>
      </c>
      <c r="F23" s="52">
        <v>2</v>
      </c>
      <c r="G23" s="98">
        <v>1</v>
      </c>
      <c r="H23" s="52">
        <v>1</v>
      </c>
      <c r="I23" s="52">
        <v>2</v>
      </c>
      <c r="J23" s="52">
        <v>1</v>
      </c>
      <c r="K23" s="52">
        <v>1</v>
      </c>
      <c r="L23" s="75"/>
      <c r="M23" s="4"/>
    </row>
    <row r="24" spans="1:13" ht="18" customHeight="1" x14ac:dyDescent="0.25">
      <c r="A24" s="20" t="s">
        <v>136</v>
      </c>
      <c r="B24" s="52">
        <v>10</v>
      </c>
      <c r="C24" s="52">
        <v>4</v>
      </c>
      <c r="D24" s="52">
        <v>6</v>
      </c>
      <c r="E24" s="87">
        <v>1</v>
      </c>
      <c r="F24" s="52">
        <v>0</v>
      </c>
      <c r="G24" s="98">
        <v>3</v>
      </c>
      <c r="H24" s="52">
        <v>0</v>
      </c>
      <c r="I24" s="52">
        <v>1</v>
      </c>
      <c r="J24" s="52">
        <v>2</v>
      </c>
      <c r="K24" s="52">
        <v>5</v>
      </c>
      <c r="L24" s="75"/>
      <c r="M24" s="4"/>
    </row>
    <row r="25" spans="1:13" ht="18" customHeight="1" x14ac:dyDescent="0.25">
      <c r="A25" s="20" t="s">
        <v>135</v>
      </c>
      <c r="B25" s="52">
        <v>4</v>
      </c>
      <c r="C25" s="52">
        <v>0</v>
      </c>
      <c r="D25" s="52">
        <v>5</v>
      </c>
      <c r="E25" s="87">
        <v>1</v>
      </c>
      <c r="F25" s="52">
        <v>2</v>
      </c>
      <c r="G25" s="98">
        <v>1</v>
      </c>
      <c r="H25" s="52">
        <v>0</v>
      </c>
      <c r="I25" s="52">
        <v>0</v>
      </c>
      <c r="J25" s="52">
        <v>3</v>
      </c>
      <c r="K25" s="52">
        <v>4</v>
      </c>
      <c r="L25" s="75"/>
      <c r="M25" s="4"/>
    </row>
    <row r="26" spans="1:13" ht="18" customHeight="1" x14ac:dyDescent="0.25">
      <c r="A26" s="20" t="s">
        <v>137</v>
      </c>
      <c r="B26" s="52">
        <v>8</v>
      </c>
      <c r="C26" s="52">
        <v>11</v>
      </c>
      <c r="D26" s="52">
        <v>17</v>
      </c>
      <c r="E26" s="87">
        <v>20</v>
      </c>
      <c r="F26" s="52">
        <v>26</v>
      </c>
      <c r="G26" s="98">
        <v>4</v>
      </c>
      <c r="H26" s="52">
        <v>10</v>
      </c>
      <c r="I26" s="52">
        <v>28</v>
      </c>
      <c r="J26" s="52">
        <v>34</v>
      </c>
      <c r="K26" s="52">
        <v>2</v>
      </c>
      <c r="L26" s="75"/>
      <c r="M26" s="4"/>
    </row>
    <row r="27" spans="1:13" ht="18" customHeight="1" x14ac:dyDescent="0.25">
      <c r="A27" s="25" t="s">
        <v>201</v>
      </c>
      <c r="B27" s="103" t="s">
        <v>1</v>
      </c>
      <c r="C27" s="103" t="s">
        <v>1</v>
      </c>
      <c r="D27" s="103" t="s">
        <v>1</v>
      </c>
      <c r="E27" s="103" t="s">
        <v>1</v>
      </c>
      <c r="F27" s="52">
        <v>1</v>
      </c>
      <c r="G27" s="98">
        <v>0</v>
      </c>
      <c r="H27" s="52">
        <v>1</v>
      </c>
      <c r="I27" s="52">
        <v>3</v>
      </c>
      <c r="J27" s="52">
        <v>2</v>
      </c>
      <c r="K27" s="52">
        <v>1</v>
      </c>
      <c r="L27" s="75"/>
      <c r="M27" s="4"/>
    </row>
    <row r="28" spans="1:13" ht="18" customHeight="1" x14ac:dyDescent="0.25">
      <c r="A28" s="20" t="s">
        <v>138</v>
      </c>
      <c r="B28" s="52">
        <v>17</v>
      </c>
      <c r="C28" s="52">
        <v>2</v>
      </c>
      <c r="D28" s="52">
        <v>2</v>
      </c>
      <c r="E28" s="87">
        <v>3</v>
      </c>
      <c r="F28" s="52">
        <v>6</v>
      </c>
      <c r="G28" s="98">
        <v>2</v>
      </c>
      <c r="H28" s="52">
        <v>2</v>
      </c>
      <c r="I28" s="52">
        <v>3</v>
      </c>
      <c r="J28" s="52">
        <v>7</v>
      </c>
      <c r="K28" s="52">
        <v>7</v>
      </c>
      <c r="L28" s="75"/>
      <c r="M28" s="4"/>
    </row>
    <row r="29" spans="1:13" ht="18" customHeight="1" x14ac:dyDescent="0.25">
      <c r="A29" s="20" t="s">
        <v>139</v>
      </c>
      <c r="B29" s="52">
        <v>1</v>
      </c>
      <c r="C29" s="52">
        <v>1</v>
      </c>
      <c r="D29" s="52">
        <v>5</v>
      </c>
      <c r="E29" s="87">
        <v>2</v>
      </c>
      <c r="F29" s="52">
        <v>2</v>
      </c>
      <c r="G29" s="98">
        <v>131</v>
      </c>
      <c r="H29" s="52">
        <v>76</v>
      </c>
      <c r="I29" s="52">
        <v>23</v>
      </c>
      <c r="J29" s="52">
        <v>2</v>
      </c>
      <c r="K29" s="52">
        <v>45</v>
      </c>
      <c r="L29" s="75"/>
      <c r="M29" s="4"/>
    </row>
    <row r="30" spans="1:13" ht="18" customHeight="1" x14ac:dyDescent="0.25">
      <c r="A30" s="20" t="s">
        <v>79</v>
      </c>
      <c r="B30" s="52">
        <v>222370</v>
      </c>
      <c r="C30" s="52">
        <v>196253</v>
      </c>
      <c r="D30" s="52">
        <v>27244</v>
      </c>
      <c r="E30" s="87">
        <v>13455</v>
      </c>
      <c r="F30" s="52">
        <v>37171</v>
      </c>
      <c r="G30" s="98">
        <v>10866</v>
      </c>
      <c r="H30" s="52">
        <v>24424</v>
      </c>
      <c r="I30" s="52">
        <v>53703</v>
      </c>
      <c r="J30" s="52">
        <v>81872</v>
      </c>
      <c r="K30" s="52">
        <v>130967</v>
      </c>
    </row>
    <row r="31" spans="1:13" ht="18" customHeight="1" x14ac:dyDescent="0.25">
      <c r="A31" s="25" t="s">
        <v>200</v>
      </c>
      <c r="B31" s="109">
        <v>4</v>
      </c>
      <c r="C31" s="109">
        <v>7</v>
      </c>
      <c r="D31" s="109">
        <v>4</v>
      </c>
      <c r="E31" s="109">
        <v>3</v>
      </c>
      <c r="F31" s="104" t="s">
        <v>1</v>
      </c>
      <c r="G31" s="104" t="s">
        <v>1</v>
      </c>
      <c r="H31" s="104" t="s">
        <v>1</v>
      </c>
      <c r="I31" s="104" t="s">
        <v>1</v>
      </c>
      <c r="J31" s="104" t="s">
        <v>1</v>
      </c>
      <c r="K31" s="104" t="s">
        <v>1</v>
      </c>
      <c r="L31" s="75"/>
      <c r="M31" s="4"/>
    </row>
    <row r="32" spans="1:13" ht="18" customHeight="1" x14ac:dyDescent="0.25">
      <c r="A32" s="20" t="s">
        <v>140</v>
      </c>
      <c r="B32" s="52">
        <v>23638</v>
      </c>
      <c r="C32" s="52">
        <v>15586</v>
      </c>
      <c r="D32" s="52">
        <v>12966</v>
      </c>
      <c r="E32" s="87">
        <v>31170</v>
      </c>
      <c r="F32" s="52">
        <v>49600</v>
      </c>
      <c r="G32" s="98">
        <v>32338</v>
      </c>
      <c r="H32" s="52">
        <v>43942</v>
      </c>
      <c r="I32" s="52">
        <v>58964</v>
      </c>
      <c r="J32" s="52">
        <v>234217</v>
      </c>
      <c r="K32" s="52">
        <v>382112</v>
      </c>
      <c r="L32" s="75"/>
      <c r="M32" s="4"/>
    </row>
    <row r="33" spans="1:12" ht="18" customHeight="1" x14ac:dyDescent="0.25">
      <c r="A33" s="20" t="s">
        <v>141</v>
      </c>
      <c r="B33" s="52">
        <v>10</v>
      </c>
      <c r="C33" s="52">
        <v>11</v>
      </c>
      <c r="D33" s="52">
        <v>14</v>
      </c>
      <c r="E33" s="87">
        <v>14</v>
      </c>
      <c r="F33" s="52">
        <v>15</v>
      </c>
      <c r="G33" s="98">
        <v>7</v>
      </c>
      <c r="H33" s="52">
        <v>9</v>
      </c>
      <c r="I33" s="52">
        <v>9</v>
      </c>
      <c r="J33" s="52">
        <v>5</v>
      </c>
      <c r="K33" s="52">
        <v>6</v>
      </c>
      <c r="L33" s="16"/>
    </row>
    <row r="34" spans="1:12" ht="18" customHeight="1" x14ac:dyDescent="0.25">
      <c r="A34" s="20" t="s">
        <v>142</v>
      </c>
      <c r="B34" s="52">
        <v>1</v>
      </c>
      <c r="C34" s="52">
        <v>1</v>
      </c>
      <c r="D34" s="52">
        <v>2</v>
      </c>
      <c r="E34" s="87">
        <v>0</v>
      </c>
      <c r="F34" s="52">
        <v>2</v>
      </c>
      <c r="G34" s="98">
        <v>3</v>
      </c>
      <c r="H34" s="52">
        <v>2</v>
      </c>
      <c r="I34" s="52">
        <v>5</v>
      </c>
      <c r="J34" s="52">
        <v>2</v>
      </c>
      <c r="K34" s="52">
        <v>1</v>
      </c>
      <c r="L34" s="16"/>
    </row>
    <row r="35" spans="1:12" ht="18" customHeight="1" x14ac:dyDescent="0.25">
      <c r="A35" s="20" t="s">
        <v>143</v>
      </c>
      <c r="B35" s="52">
        <v>3</v>
      </c>
      <c r="C35" s="52">
        <v>5</v>
      </c>
      <c r="D35" s="52">
        <v>2</v>
      </c>
      <c r="E35" s="87">
        <v>2</v>
      </c>
      <c r="F35" s="52">
        <v>4</v>
      </c>
      <c r="G35" s="98">
        <v>28</v>
      </c>
      <c r="H35" s="52">
        <v>5</v>
      </c>
      <c r="I35" s="52">
        <v>138</v>
      </c>
      <c r="J35" s="52">
        <v>98</v>
      </c>
      <c r="K35" s="52">
        <v>539</v>
      </c>
      <c r="L35" s="16"/>
    </row>
    <row r="36" spans="1:12" ht="18" customHeight="1" x14ac:dyDescent="0.25">
      <c r="A36" s="20" t="s">
        <v>221</v>
      </c>
      <c r="B36" s="52">
        <v>0</v>
      </c>
      <c r="C36" s="52">
        <v>6</v>
      </c>
      <c r="D36" s="52">
        <v>0</v>
      </c>
      <c r="E36" s="87">
        <v>1</v>
      </c>
      <c r="F36" s="52">
        <v>10</v>
      </c>
      <c r="G36" s="98">
        <v>1</v>
      </c>
      <c r="H36" s="52">
        <v>21</v>
      </c>
      <c r="I36" s="52">
        <v>106</v>
      </c>
      <c r="J36" s="52">
        <v>90</v>
      </c>
      <c r="K36" s="52">
        <v>5</v>
      </c>
      <c r="L36" s="16"/>
    </row>
    <row r="37" spans="1:12" x14ac:dyDescent="0.2">
      <c r="A37" s="11"/>
      <c r="B37" s="18"/>
      <c r="C37" s="18"/>
      <c r="D37" s="18"/>
      <c r="E37" s="19"/>
      <c r="F37" s="16"/>
      <c r="G37" s="16"/>
      <c r="H37" s="16"/>
    </row>
  </sheetData>
  <phoneticPr fontId="3" type="noConversion"/>
  <pageMargins left="0.5" right="0.5" top="0.5" bottom="0.5" header="0.3" footer="0.3"/>
  <pageSetup orientation="portrait" r:id="rId1"/>
  <headerFooter scaleWithDoc="0">
    <oddFooter>&amp;L&amp;"Century Gothic,Regular"FinCEN SAR - Money Services Business&amp;R&amp;"Century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9:M24"/>
  <sheetViews>
    <sheetView showGridLines="0" workbookViewId="0">
      <selection activeCell="I10" sqref="I10"/>
    </sheetView>
  </sheetViews>
  <sheetFormatPr defaultRowHeight="12.75" x14ac:dyDescent="0.2"/>
  <cols>
    <col min="1" max="1" width="58.28515625" customWidth="1"/>
    <col min="2" max="11" width="11.7109375" customWidth="1"/>
  </cols>
  <sheetData>
    <row r="9" spans="1:13" x14ac:dyDescent="0.2">
      <c r="A9" s="30" t="s">
        <v>218</v>
      </c>
    </row>
    <row r="10" spans="1:13" ht="13.5" x14ac:dyDescent="0.25">
      <c r="A10" s="23"/>
      <c r="B10" s="51"/>
      <c r="C10" s="51"/>
      <c r="D10" s="51"/>
    </row>
    <row r="11" spans="1:13" ht="12.75" customHeight="1" x14ac:dyDescent="0.2">
      <c r="A11" s="30" t="s">
        <v>230</v>
      </c>
      <c r="B11" s="30"/>
      <c r="C11" s="30"/>
      <c r="D11" s="30"/>
      <c r="E11" s="30"/>
      <c r="F11" s="30"/>
      <c r="G11" s="30"/>
      <c r="H11" s="30"/>
      <c r="I11" s="30"/>
    </row>
    <row r="12" spans="1:13" ht="13.5" x14ac:dyDescent="0.25">
      <c r="A12" s="23" t="s">
        <v>261</v>
      </c>
    </row>
    <row r="14" spans="1:13" ht="26.25" customHeight="1" x14ac:dyDescent="0.2">
      <c r="A14" s="33" t="s">
        <v>144</v>
      </c>
      <c r="B14" s="33" t="s">
        <v>176</v>
      </c>
      <c r="C14" s="80" t="s">
        <v>178</v>
      </c>
      <c r="D14" s="88" t="s">
        <v>184</v>
      </c>
      <c r="E14" s="33" t="s">
        <v>186</v>
      </c>
      <c r="F14" s="88" t="s">
        <v>187</v>
      </c>
      <c r="G14" s="99" t="s">
        <v>210</v>
      </c>
      <c r="H14" s="88" t="s">
        <v>222</v>
      </c>
      <c r="I14" s="99" t="s">
        <v>223</v>
      </c>
      <c r="J14" s="127" t="s">
        <v>259</v>
      </c>
      <c r="K14" s="128" t="s">
        <v>260</v>
      </c>
      <c r="L14" s="76"/>
      <c r="M14" s="76"/>
    </row>
    <row r="15" spans="1:13" ht="16.5" customHeight="1" x14ac:dyDescent="0.25">
      <c r="A15" s="20" t="s">
        <v>145</v>
      </c>
      <c r="B15" s="52">
        <v>502</v>
      </c>
      <c r="C15" s="52">
        <v>3663</v>
      </c>
      <c r="D15" s="52">
        <v>1772</v>
      </c>
      <c r="E15" s="52">
        <v>402</v>
      </c>
      <c r="F15" s="52">
        <v>569</v>
      </c>
      <c r="G15" s="52">
        <v>393</v>
      </c>
      <c r="H15" s="52">
        <v>322</v>
      </c>
      <c r="I15" s="52">
        <v>375</v>
      </c>
      <c r="J15" s="112">
        <v>1567</v>
      </c>
      <c r="K15" s="126">
        <v>2925</v>
      </c>
      <c r="L15" s="76"/>
      <c r="M15" s="77"/>
    </row>
    <row r="16" spans="1:13" ht="16.5" customHeight="1" x14ac:dyDescent="0.25">
      <c r="A16" s="20" t="s">
        <v>146</v>
      </c>
      <c r="B16" s="52">
        <v>7105</v>
      </c>
      <c r="C16" s="52">
        <v>17455</v>
      </c>
      <c r="D16" s="52">
        <v>51141</v>
      </c>
      <c r="E16" s="52">
        <v>60111</v>
      </c>
      <c r="F16" s="52">
        <v>73164</v>
      </c>
      <c r="G16" s="52">
        <v>69927</v>
      </c>
      <c r="H16" s="52">
        <v>74450</v>
      </c>
      <c r="I16" s="52">
        <v>103683</v>
      </c>
      <c r="J16" s="112">
        <v>99165</v>
      </c>
      <c r="K16" s="126">
        <v>87991</v>
      </c>
      <c r="L16" s="76"/>
      <c r="M16" s="77"/>
    </row>
    <row r="17" spans="1:13" ht="16.5" customHeight="1" x14ac:dyDescent="0.25">
      <c r="A17" s="20" t="s">
        <v>147</v>
      </c>
      <c r="B17" s="52">
        <v>203819</v>
      </c>
      <c r="C17" s="52">
        <v>252035</v>
      </c>
      <c r="D17" s="52">
        <v>495527</v>
      </c>
      <c r="E17" s="52">
        <v>499092</v>
      </c>
      <c r="F17" s="52">
        <v>455986</v>
      </c>
      <c r="G17" s="52">
        <v>371979</v>
      </c>
      <c r="H17" s="52">
        <v>415728</v>
      </c>
      <c r="I17" s="52">
        <v>572951</v>
      </c>
      <c r="J17" s="112">
        <v>652978</v>
      </c>
      <c r="K17" s="126">
        <v>746959</v>
      </c>
      <c r="L17" s="76"/>
      <c r="M17" s="77"/>
    </row>
    <row r="18" spans="1:13" ht="16.5" customHeight="1" x14ac:dyDescent="0.25">
      <c r="A18" s="20" t="s">
        <v>148</v>
      </c>
      <c r="B18" s="52">
        <v>13</v>
      </c>
      <c r="C18" s="52">
        <v>9</v>
      </c>
      <c r="D18" s="52">
        <v>513</v>
      </c>
      <c r="E18" s="52">
        <v>313</v>
      </c>
      <c r="F18" s="52">
        <v>125</v>
      </c>
      <c r="G18" s="52">
        <v>13</v>
      </c>
      <c r="H18" s="52">
        <v>22</v>
      </c>
      <c r="I18" s="52">
        <v>36</v>
      </c>
      <c r="J18" s="112">
        <v>56</v>
      </c>
      <c r="K18" s="126">
        <v>18</v>
      </c>
      <c r="L18" s="76"/>
      <c r="M18" s="77"/>
    </row>
    <row r="19" spans="1:13" ht="16.5" customHeight="1" x14ac:dyDescent="0.25">
      <c r="A19" s="20" t="s">
        <v>149</v>
      </c>
      <c r="B19" s="52">
        <v>279</v>
      </c>
      <c r="C19" s="52">
        <v>445</v>
      </c>
      <c r="D19" s="52">
        <v>169</v>
      </c>
      <c r="E19" s="52">
        <v>304</v>
      </c>
      <c r="F19" s="52">
        <v>436</v>
      </c>
      <c r="G19" s="52">
        <v>413</v>
      </c>
      <c r="H19" s="52">
        <v>5912</v>
      </c>
      <c r="I19" s="52">
        <v>2354</v>
      </c>
      <c r="J19" s="112">
        <v>1032</v>
      </c>
      <c r="K19" s="126">
        <v>1210</v>
      </c>
      <c r="L19" s="76"/>
      <c r="M19" s="77"/>
    </row>
    <row r="20" spans="1:13" ht="16.5" customHeight="1" x14ac:dyDescent="0.25">
      <c r="A20" s="20" t="s">
        <v>150</v>
      </c>
      <c r="B20" s="52">
        <v>192289</v>
      </c>
      <c r="C20" s="52">
        <v>239482</v>
      </c>
      <c r="D20" s="52">
        <v>228360</v>
      </c>
      <c r="E20" s="52">
        <v>283284</v>
      </c>
      <c r="F20" s="52">
        <v>328622</v>
      </c>
      <c r="G20" s="52">
        <v>374218</v>
      </c>
      <c r="H20" s="52">
        <v>396783</v>
      </c>
      <c r="I20" s="52">
        <v>447066</v>
      </c>
      <c r="J20" s="112">
        <v>407752</v>
      </c>
      <c r="K20" s="126">
        <v>372314</v>
      </c>
      <c r="L20" s="76"/>
      <c r="M20" s="77"/>
    </row>
    <row r="21" spans="1:13" ht="16.5" customHeight="1" x14ac:dyDescent="0.25">
      <c r="A21" s="20" t="s">
        <v>79</v>
      </c>
      <c r="B21" s="52">
        <v>40224</v>
      </c>
      <c r="C21" s="52">
        <v>49234</v>
      </c>
      <c r="D21" s="52">
        <v>10601</v>
      </c>
      <c r="E21" s="52">
        <v>8019</v>
      </c>
      <c r="F21" s="52">
        <v>9855</v>
      </c>
      <c r="G21" s="52">
        <v>14047</v>
      </c>
      <c r="H21" s="52">
        <v>94336</v>
      </c>
      <c r="I21" s="52">
        <v>94421</v>
      </c>
      <c r="J21" s="112">
        <v>92142</v>
      </c>
      <c r="K21" s="126">
        <v>111091</v>
      </c>
      <c r="L21" s="76"/>
      <c r="M21" s="77"/>
    </row>
    <row r="22" spans="1:13" ht="16.5" customHeight="1" x14ac:dyDescent="0.25">
      <c r="A22" s="20" t="s">
        <v>151</v>
      </c>
      <c r="B22" s="52">
        <v>1525</v>
      </c>
      <c r="C22" s="52">
        <v>4287</v>
      </c>
      <c r="D22" s="52">
        <v>4324</v>
      </c>
      <c r="E22" s="52">
        <v>3382</v>
      </c>
      <c r="F22" s="52">
        <v>3309</v>
      </c>
      <c r="G22" s="52">
        <v>3065</v>
      </c>
      <c r="H22" s="52">
        <v>2606</v>
      </c>
      <c r="I22" s="52">
        <v>2548</v>
      </c>
      <c r="J22" s="112">
        <v>5080</v>
      </c>
      <c r="K22" s="126">
        <v>6810</v>
      </c>
      <c r="L22" s="76"/>
      <c r="M22" s="77"/>
    </row>
    <row r="23" spans="1:13" ht="16.5" customHeight="1" x14ac:dyDescent="0.25">
      <c r="A23" s="20" t="s">
        <v>152</v>
      </c>
      <c r="B23" s="52">
        <v>61</v>
      </c>
      <c r="C23" s="52">
        <v>39</v>
      </c>
      <c r="D23" s="52">
        <v>49</v>
      </c>
      <c r="E23" s="52">
        <v>21</v>
      </c>
      <c r="F23" s="52">
        <v>12</v>
      </c>
      <c r="G23" s="52">
        <v>11</v>
      </c>
      <c r="H23" s="52">
        <v>3</v>
      </c>
      <c r="I23" s="52">
        <v>10</v>
      </c>
      <c r="J23" s="112">
        <v>15</v>
      </c>
      <c r="K23" s="126">
        <v>18</v>
      </c>
      <c r="L23" s="76"/>
      <c r="M23" s="77"/>
    </row>
    <row r="24" spans="1:13" ht="16.5" customHeight="1" x14ac:dyDescent="0.25">
      <c r="A24" s="20" t="s">
        <v>153</v>
      </c>
      <c r="B24" s="52">
        <v>188764</v>
      </c>
      <c r="C24" s="52">
        <v>177547</v>
      </c>
      <c r="D24" s="52">
        <v>232469</v>
      </c>
      <c r="E24" s="52">
        <v>330859</v>
      </c>
      <c r="F24" s="52">
        <v>325918</v>
      </c>
      <c r="G24" s="52">
        <v>264917</v>
      </c>
      <c r="H24" s="52">
        <v>400253</v>
      </c>
      <c r="I24" s="52">
        <v>493180</v>
      </c>
      <c r="J24" s="112">
        <v>533530</v>
      </c>
      <c r="K24" s="126">
        <v>503090</v>
      </c>
      <c r="L24" s="76"/>
      <c r="M24" s="77"/>
    </row>
  </sheetData>
  <phoneticPr fontId="63" type="noConversion"/>
  <pageMargins left="0.5" right="0.5" top="0.5" bottom="0.5" header="0.3" footer="0.3"/>
  <pageSetup orientation="portrait" r:id="rId1"/>
  <headerFooter scaleWithDoc="0">
    <oddFooter>&amp;L&amp;"Century Gothic,Regular"FinCEN SAR - Money Services Business&amp;R&amp;"Century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9:M29"/>
  <sheetViews>
    <sheetView showGridLines="0" workbookViewId="0">
      <selection activeCell="M21" sqref="M21"/>
    </sheetView>
  </sheetViews>
  <sheetFormatPr defaultRowHeight="12.75" x14ac:dyDescent="0.2"/>
  <cols>
    <col min="1" max="1" width="34.140625" customWidth="1"/>
    <col min="2" max="11" width="11.7109375" customWidth="1"/>
  </cols>
  <sheetData>
    <row r="9" spans="1:13" x14ac:dyDescent="0.2">
      <c r="A9" s="20" t="s">
        <v>220</v>
      </c>
    </row>
    <row r="10" spans="1:13" ht="13.5" x14ac:dyDescent="0.25">
      <c r="A10" s="20"/>
      <c r="B10" s="21"/>
      <c r="C10" s="21"/>
      <c r="D10" s="21"/>
      <c r="E10" s="21"/>
      <c r="F10" s="21"/>
      <c r="G10" s="21"/>
    </row>
    <row r="11" spans="1:13" x14ac:dyDescent="0.2">
      <c r="A11" s="20" t="s">
        <v>231</v>
      </c>
    </row>
    <row r="12" spans="1:13" ht="13.5" x14ac:dyDescent="0.25">
      <c r="A12" s="23" t="s">
        <v>261</v>
      </c>
      <c r="G12" s="21"/>
    </row>
    <row r="13" spans="1:13" ht="13.5" x14ac:dyDescent="0.25">
      <c r="A13" s="23"/>
      <c r="B13" s="21"/>
      <c r="C13" s="21"/>
      <c r="D13" s="21"/>
      <c r="E13" s="21"/>
      <c r="F13" s="21"/>
      <c r="G13" s="21"/>
    </row>
    <row r="14" spans="1:13" ht="23.25" customHeight="1" x14ac:dyDescent="0.2">
      <c r="A14" s="33" t="s">
        <v>154</v>
      </c>
      <c r="B14" s="53" t="s">
        <v>176</v>
      </c>
      <c r="C14" s="53" t="s">
        <v>178</v>
      </c>
      <c r="D14" s="53" t="s">
        <v>184</v>
      </c>
      <c r="E14" s="53" t="s">
        <v>186</v>
      </c>
      <c r="F14" s="53" t="s">
        <v>187</v>
      </c>
      <c r="G14" s="53" t="s">
        <v>210</v>
      </c>
      <c r="H14" s="53" t="s">
        <v>222</v>
      </c>
      <c r="I14" s="53" t="s">
        <v>223</v>
      </c>
      <c r="J14" s="53" t="s">
        <v>259</v>
      </c>
      <c r="K14" s="53" t="s">
        <v>260</v>
      </c>
      <c r="L14" s="73"/>
      <c r="M14" s="73"/>
    </row>
    <row r="15" spans="1:13" ht="17.25" customHeight="1" x14ac:dyDescent="0.25">
      <c r="A15" s="101" t="s">
        <v>155</v>
      </c>
      <c r="B15" s="36">
        <v>25</v>
      </c>
      <c r="C15" s="36">
        <v>7</v>
      </c>
      <c r="D15" s="36">
        <v>8</v>
      </c>
      <c r="E15" s="36">
        <v>3</v>
      </c>
      <c r="F15" s="36">
        <v>7</v>
      </c>
      <c r="G15" s="36">
        <v>0</v>
      </c>
      <c r="H15" s="36">
        <v>5</v>
      </c>
      <c r="I15" s="36">
        <v>2</v>
      </c>
      <c r="J15" s="36">
        <v>18</v>
      </c>
      <c r="K15" s="36">
        <v>4</v>
      </c>
      <c r="L15" s="73"/>
      <c r="M15" s="4"/>
    </row>
    <row r="16" spans="1:13" ht="17.25" customHeight="1" x14ac:dyDescent="0.25">
      <c r="A16" s="20" t="s">
        <v>156</v>
      </c>
      <c r="B16" s="36">
        <v>1399</v>
      </c>
      <c r="C16" s="36">
        <v>989</v>
      </c>
      <c r="D16" s="36">
        <v>849</v>
      </c>
      <c r="E16" s="36">
        <v>2082</v>
      </c>
      <c r="F16" s="36">
        <v>2581</v>
      </c>
      <c r="G16" s="36">
        <v>3440</v>
      </c>
      <c r="H16" s="36">
        <v>2582</v>
      </c>
      <c r="I16" s="36">
        <v>13513</v>
      </c>
      <c r="J16" s="36">
        <v>22399</v>
      </c>
      <c r="K16" s="36">
        <v>20281</v>
      </c>
      <c r="L16" s="73"/>
      <c r="M16" s="4"/>
    </row>
    <row r="17" spans="1:13" ht="17.25" customHeight="1" x14ac:dyDescent="0.25">
      <c r="A17" s="20" t="s">
        <v>157</v>
      </c>
      <c r="B17" s="36">
        <v>7</v>
      </c>
      <c r="C17" s="36">
        <v>5</v>
      </c>
      <c r="D17" s="36">
        <v>11</v>
      </c>
      <c r="E17" s="36">
        <v>11</v>
      </c>
      <c r="F17" s="36">
        <v>3</v>
      </c>
      <c r="G17" s="36">
        <v>2</v>
      </c>
      <c r="H17" s="36">
        <v>4</v>
      </c>
      <c r="I17" s="36">
        <v>3</v>
      </c>
      <c r="J17" s="36">
        <v>0</v>
      </c>
      <c r="K17" s="36">
        <v>5</v>
      </c>
      <c r="L17" s="73"/>
      <c r="M17" s="4"/>
    </row>
    <row r="18" spans="1:13" ht="17.25" customHeight="1" x14ac:dyDescent="0.25">
      <c r="A18" s="20" t="s">
        <v>158</v>
      </c>
      <c r="B18" s="36">
        <v>28</v>
      </c>
      <c r="C18" s="36">
        <v>36</v>
      </c>
      <c r="D18" s="36">
        <v>25</v>
      </c>
      <c r="E18" s="36">
        <v>10</v>
      </c>
      <c r="F18" s="36">
        <v>21</v>
      </c>
      <c r="G18" s="36">
        <v>27</v>
      </c>
      <c r="H18" s="36">
        <v>7</v>
      </c>
      <c r="I18" s="36">
        <v>6</v>
      </c>
      <c r="J18" s="36">
        <v>7</v>
      </c>
      <c r="K18" s="36">
        <v>12</v>
      </c>
      <c r="L18" s="73"/>
      <c r="M18" s="4"/>
    </row>
    <row r="19" spans="1:13" ht="17.25" customHeight="1" x14ac:dyDescent="0.25">
      <c r="A19" s="20" t="s">
        <v>159</v>
      </c>
      <c r="B19" s="36">
        <v>25</v>
      </c>
      <c r="C19" s="36">
        <v>10</v>
      </c>
      <c r="D19" s="36">
        <v>32</v>
      </c>
      <c r="E19" s="36">
        <v>15</v>
      </c>
      <c r="F19" s="36">
        <v>17</v>
      </c>
      <c r="G19" s="36">
        <v>138</v>
      </c>
      <c r="H19" s="36">
        <v>56</v>
      </c>
      <c r="I19" s="36">
        <v>28</v>
      </c>
      <c r="J19" s="36">
        <v>42</v>
      </c>
      <c r="K19" s="36">
        <v>100</v>
      </c>
      <c r="L19" s="73"/>
      <c r="M19" s="4"/>
    </row>
    <row r="20" spans="1:13" ht="17.25" customHeight="1" x14ac:dyDescent="0.25">
      <c r="A20" s="20" t="s">
        <v>160</v>
      </c>
      <c r="B20" s="36">
        <v>468330</v>
      </c>
      <c r="C20" s="36">
        <v>620512</v>
      </c>
      <c r="D20" s="36">
        <v>1174586</v>
      </c>
      <c r="E20" s="36">
        <v>1315951</v>
      </c>
      <c r="F20" s="36">
        <v>1089485</v>
      </c>
      <c r="G20" s="36">
        <v>764515</v>
      </c>
      <c r="H20" s="36">
        <v>659404</v>
      </c>
      <c r="I20" s="36">
        <v>1591251</v>
      </c>
      <c r="J20" s="36">
        <v>2264685</v>
      </c>
      <c r="K20" s="36">
        <v>2610999</v>
      </c>
      <c r="L20" s="73"/>
      <c r="M20" s="4"/>
    </row>
    <row r="21" spans="1:13" ht="17.25" customHeight="1" x14ac:dyDescent="0.25">
      <c r="A21" s="26" t="s">
        <v>161</v>
      </c>
      <c r="B21" s="36">
        <v>0</v>
      </c>
      <c r="C21" s="36">
        <v>3</v>
      </c>
      <c r="D21" s="36">
        <v>8</v>
      </c>
      <c r="E21" s="36">
        <v>7</v>
      </c>
      <c r="F21" s="36">
        <v>33</v>
      </c>
      <c r="G21" s="36">
        <v>4</v>
      </c>
      <c r="H21" s="36">
        <v>4</v>
      </c>
      <c r="I21" s="36">
        <v>54</v>
      </c>
      <c r="J21" s="36">
        <v>77</v>
      </c>
      <c r="K21" s="36">
        <v>104</v>
      </c>
      <c r="L21" s="73"/>
      <c r="M21" s="4"/>
    </row>
    <row r="22" spans="1:13" ht="17.25" customHeight="1" x14ac:dyDescent="0.25">
      <c r="A22" s="20" t="s">
        <v>162</v>
      </c>
      <c r="B22" s="36">
        <v>185</v>
      </c>
      <c r="C22" s="36">
        <v>197</v>
      </c>
      <c r="D22" s="36">
        <v>238</v>
      </c>
      <c r="E22" s="36">
        <v>213</v>
      </c>
      <c r="F22" s="36">
        <v>328</v>
      </c>
      <c r="G22" s="36">
        <v>249</v>
      </c>
      <c r="H22" s="36">
        <v>194</v>
      </c>
      <c r="I22" s="36">
        <v>299</v>
      </c>
      <c r="J22" s="36">
        <v>341</v>
      </c>
      <c r="K22" s="36">
        <v>392</v>
      </c>
      <c r="L22" s="73"/>
      <c r="M22" s="4"/>
    </row>
    <row r="23" spans="1:13" ht="17.25" customHeight="1" x14ac:dyDescent="0.25">
      <c r="A23" s="20" t="s">
        <v>163</v>
      </c>
      <c r="B23" s="36">
        <v>67204</v>
      </c>
      <c r="C23" s="36">
        <v>68646</v>
      </c>
      <c r="D23" s="36">
        <v>328844</v>
      </c>
      <c r="E23" s="36">
        <v>291718</v>
      </c>
      <c r="F23" s="36">
        <v>107491</v>
      </c>
      <c r="G23" s="36">
        <v>64368</v>
      </c>
      <c r="H23" s="36">
        <v>255774</v>
      </c>
      <c r="I23" s="36">
        <v>764700</v>
      </c>
      <c r="J23" s="36">
        <v>659296</v>
      </c>
      <c r="K23" s="36">
        <v>672037</v>
      </c>
      <c r="L23" s="73"/>
      <c r="M23" s="4"/>
    </row>
    <row r="24" spans="1:13" ht="17.25" customHeight="1" x14ac:dyDescent="0.25">
      <c r="A24" s="20" t="s">
        <v>164</v>
      </c>
      <c r="B24" s="36">
        <v>10</v>
      </c>
      <c r="C24" s="36">
        <v>10</v>
      </c>
      <c r="D24" s="36">
        <v>16</v>
      </c>
      <c r="E24" s="36">
        <v>34</v>
      </c>
      <c r="F24" s="36">
        <v>98</v>
      </c>
      <c r="G24" s="36">
        <v>32</v>
      </c>
      <c r="H24" s="36">
        <v>12</v>
      </c>
      <c r="I24" s="36">
        <v>50</v>
      </c>
      <c r="J24" s="36">
        <v>117</v>
      </c>
      <c r="K24" s="36">
        <v>108</v>
      </c>
      <c r="L24" s="73"/>
      <c r="M24" s="4"/>
    </row>
    <row r="25" spans="1:13" ht="17.25" customHeight="1" x14ac:dyDescent="0.25">
      <c r="A25" s="20" t="s">
        <v>79</v>
      </c>
      <c r="B25" s="36">
        <v>7674</v>
      </c>
      <c r="C25" s="36">
        <v>20595</v>
      </c>
      <c r="D25" s="36">
        <v>802554</v>
      </c>
      <c r="E25" s="36">
        <v>1119051</v>
      </c>
      <c r="F25" s="36">
        <v>1347399</v>
      </c>
      <c r="G25" s="36">
        <v>1076072</v>
      </c>
      <c r="H25" s="36">
        <v>1130795</v>
      </c>
      <c r="I25" s="36">
        <v>848133</v>
      </c>
      <c r="J25" s="36">
        <v>381774</v>
      </c>
      <c r="K25" s="36">
        <v>350121</v>
      </c>
      <c r="L25" s="73"/>
      <c r="M25" s="4"/>
    </row>
    <row r="26" spans="1:13" ht="17.25" customHeight="1" x14ac:dyDescent="0.25">
      <c r="A26" s="20" t="s">
        <v>214</v>
      </c>
      <c r="B26" s="36">
        <v>62</v>
      </c>
      <c r="C26" s="36">
        <v>64</v>
      </c>
      <c r="D26" s="36">
        <v>85</v>
      </c>
      <c r="E26" s="36">
        <v>250</v>
      </c>
      <c r="F26" s="36">
        <v>1051</v>
      </c>
      <c r="G26" s="36">
        <v>281</v>
      </c>
      <c r="H26" s="36">
        <v>184</v>
      </c>
      <c r="I26" s="36">
        <v>201</v>
      </c>
      <c r="J26" s="36">
        <v>329</v>
      </c>
      <c r="K26" s="36">
        <v>492</v>
      </c>
      <c r="L26" s="73"/>
      <c r="M26" s="4"/>
    </row>
    <row r="27" spans="1:13" ht="17.25" customHeight="1" x14ac:dyDescent="0.25">
      <c r="A27" s="20" t="s">
        <v>68</v>
      </c>
      <c r="B27" s="36">
        <v>1477449</v>
      </c>
      <c r="C27" s="36">
        <v>1720401</v>
      </c>
      <c r="D27" s="36">
        <v>710082</v>
      </c>
      <c r="E27" s="36">
        <v>446484</v>
      </c>
      <c r="F27" s="36">
        <v>755317</v>
      </c>
      <c r="G27" s="36">
        <v>2431197</v>
      </c>
      <c r="H27" s="36">
        <v>2384572</v>
      </c>
      <c r="I27" s="36">
        <v>3305260</v>
      </c>
      <c r="J27" s="36">
        <v>3414331</v>
      </c>
      <c r="K27" s="36">
        <v>3919645</v>
      </c>
      <c r="L27" s="1"/>
      <c r="M27" s="1"/>
    </row>
    <row r="28" spans="1:13" x14ac:dyDescent="0.2">
      <c r="A28" s="1"/>
      <c r="B28" s="1"/>
      <c r="C28" s="1"/>
      <c r="D28" s="1"/>
      <c r="E28" s="1"/>
      <c r="F28" s="1"/>
      <c r="G28" s="1"/>
    </row>
    <row r="29" spans="1:13" ht="13.5" x14ac:dyDescent="0.25">
      <c r="A29" s="51"/>
      <c r="B29" s="51"/>
      <c r="C29" s="51"/>
      <c r="D29" s="51"/>
      <c r="E29" s="51"/>
      <c r="F29" s="51"/>
      <c r="G29" s="51"/>
    </row>
  </sheetData>
  <phoneticPr fontId="3" type="noConversion"/>
  <pageMargins left="0.5" right="0.5" top="0.5" bottom="0.5" header="0.3" footer="0.3"/>
  <pageSetup orientation="portrait" r:id="rId1"/>
  <headerFooter scaleWithDoc="0">
    <oddFooter xml:space="preserve">&amp;LFinCEN SAR - Money Services Business&amp;R&amp;"Century Gothic,Regular"Page &amp;P of &amp;N&amp;"Arial,Regular" </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1</vt:lpstr>
      <vt:lpstr>Exhibit 2</vt:lpstr>
      <vt:lpstr>Exhibit 3</vt:lpstr>
      <vt:lpstr>Exhibit 4</vt:lpstr>
      <vt:lpstr>Exhibit 5</vt:lpstr>
      <vt:lpstr>Exhibit 6</vt:lpstr>
      <vt:lpstr>Exhibit 7</vt:lpstr>
      <vt:lpstr>Exhibit 8</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2017-02-01T14:22:16Z</cp:lastPrinted>
  <dcterms:created xsi:type="dcterms:W3CDTF">2003-06-02T20:21:44Z</dcterms:created>
  <dcterms:modified xsi:type="dcterms:W3CDTF">2024-08-07T12:42:04Z</dcterms:modified>
</cp:coreProperties>
</file>