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198CC316-2103-41B7-9C5B-E4C23305CAAB}"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s>
  <definedNames>
    <definedName name="_AMO_ContentDefinition_251164634" hidden="1">"'Partitions:10'"</definedName>
    <definedName name="_AMO_ContentDefinition_251164634.0" hidden="1">"'&lt;ContentDefinition name=""SASApp:FCSHRLIB.SARS_EXHIBIT6_GAMING_INSTITUTION"" rsid=""251164634"" type=""DataSet"" format=""ReportXml"" imgfmt=""ActiveX"" created=""12/17/2014 16:25:47"" modifed=""12/17/2014 16:25:47"" user=""celiop"" apply=""False"" c'"</definedName>
    <definedName name="_AMO_ContentDefinition_251164634.1" hidden="1">"'ss=""C:\Program Files\SASHome\x86\SASAddinforMicrosoftOffice\5.1\Styles\AMODefault.css"" range=""SASApp_FCSHRLIB_SARS_EXHIBIT6_GAMING_INSTITUTION"" auto=""False"" xTime=""00:00:00.0050000"" rTime=""00:00:00.4390000"" bgnew=""False"" nFmt=""False"" g'"</definedName>
    <definedName name="_AMO_ContentDefinition_251164634.2" hidden="1">"'rphSet=""False"" imgY=""0"" imgX=""0""&gt;_x000D_
  &lt;files /&gt;_x000D_
  &lt;parents /&gt;_x000D_
  &lt;children /&gt;_x000D_
  &lt;param n=""AMO_Version"" v=""5.1"" /&gt;_x000D_
  &lt;param n=""DisplayName"" v=""SASApp:FCSHRLIB.SARS_EXHIBIT6_GAMING_INSTITUTION"" /&gt;_x000D_
  &lt;param n=""DisplayType"" v=""Data Se'"</definedName>
    <definedName name="_AMO_ContentDefinition_251164634.3" hidden="1">"'t"" /&gt;_x000D_
  &lt;param n=""DataSourceType"" v=""SAS DATASET"" /&gt;_x000D_
  &lt;param n=""SASFilter"" v="""" /&gt;_x000D_
  &lt;param n=""MoreSheetsForRows"" v=""False"" /&gt;_x000D_
  &lt;param n=""PageSize"" v=""500"" /&gt;_x000D_
  &lt;param n=""ShowRowNumbers"" v=""False"" /&gt;_x000D_
  &lt;param n=""ShowIn'"</definedName>
    <definedName name="_AMO_ContentDefinition_251164634.4" hidden="1">"'foInSheet"" v=""False"" /&gt;_x000D_
  &lt;param n=""CredKey"" v=""SARS_EXHIBIT6_GAMING_INSTITUTION&amp;#x1;SASApp&amp;#x1;FinCEN_Shr_Lib"" /&gt;_x000D_
  &lt;param n=""ClassName"" v=""SAS.OfficeAddin.DataViewItem"" /&gt;_x000D_
  &lt;param n=""ServerName"" v=""SASApp"" /&gt;_x000D_
  &lt;param n=""DataS'"</definedName>
    <definedName name="_AMO_ContentDefinition_251164634.5" hidden="1">"'ource"" v=""&amp;lt;SasDataSource Version=&amp;quot;4.2&amp;quot; Type=&amp;quot;SAS.Servers.Dataset&amp;quot; Svr=&amp;quot;SASApp&amp;quot; Lib=&amp;quot;FCSHRLIB&amp;quot; FilterDS=&amp;quot;&amp;amp;lt;?xml version=&amp;amp;quot;1.0&amp;amp;quot; encoding=&amp;amp;quot;utf-16&amp;amp;quot;?&amp;amp;gt;&amp;amp;lt;'"</definedName>
    <definedName name="_AMO_ContentDefinition_251164634.6" hidden="1">"'FilterTree&amp;amp;gt;&amp;amp;lt;TreeRoot /&amp;amp;gt;&amp;amp;lt;/FilterTree&amp;amp;gt;&amp;quot; ColSelFlg=&amp;quot;0&amp;quot; Name=&amp;quot;SARS_EXHIBIT6_GAMING_INSTITUTION&amp;quot;&amp;gt;&amp;#xD;&amp;#xA;&amp;lt;Cols&amp;gt;&amp;#xD;&amp;#xA;&amp;lt;cn&amp;gt;org_sbtyp_txt&amp;lt;/cn&amp;gt;&amp;#xD;&amp;#xA;&amp;lt;cn&amp;gt;bsa_count&amp;'"</definedName>
    <definedName name="_AMO_ContentDefinition_251164634.7" hidden="1">"'lt;/cn&amp;gt;&amp;#xD;&amp;#xA;&amp;lt;/Cols&amp;gt;&amp;#xD;&amp;#xA;&amp;lt;ColOrd&amp;gt;&amp;#xD;&amp;#xA;&amp;lt;cn&amp;gt;org_sbtyp_txt&amp;lt;/cn&amp;gt;&amp;#xD;&amp;#xA;&amp;lt;cn&amp;gt;bsa_count&amp;lt;/cn&amp;gt;&amp;#xD;&amp;#xA;&amp;lt;cn&amp;gt;FILG_RCV_DT_YEAR&amp;lt;/cn&amp;gt;&amp;#xD;&amp;#xA;&amp;lt;cn&amp;gt;FRM_TYP_CD&amp;lt;/cn&amp;gt;&amp;#xD;&amp;#xA;&amp;lt;/ColOrd&amp;'"</definedName>
    <definedName name="_AMO_ContentDefinition_251164634.8" hidden="1">"'gt;&amp;#xD;&amp;#xA;&amp;lt;/SasDataSource&amp;gt;"" /&gt;_x000D_
  &lt;param n=""ExcelTableColumnCount"" v=""2"" /&gt;_x000D_
  &lt;param n=""ExcelTableRowCount"" v=""5"" /&gt;_x000D_
  &lt;param n=""DataRowCount"" v=""5"" /&gt;_x000D_
  &lt;param n=""DataColCount"" v=""2"" /&gt;_x000D_
  &lt;param n=""ObsColumn"" v=""fal'"</definedName>
    <definedName name="_AMO_ContentDefinition_251164634.9" hidden="1">"'se"" /&gt;_x000D_
  &lt;param n=""ExcelFormattingHash"" v=""-805026029"" /&gt;_x000D_
  &lt;param n=""ExcelFormatting"" v=""Automatic"" /&gt;_x000D_
  &lt;ExcelXMLOptions AdjColWidths=""True"" RowOpt=""InsertCells"" ColOpt=""InsertCells"" /&gt;_x000D_
&lt;/ContentDefinition&gt;'"</definedName>
    <definedName name="_AMO_ContentDefinition_503680256" hidden="1">"'Partitions:15'"</definedName>
    <definedName name="_AMO_ContentDefinition_503680256.0" hidden="1">"'&lt;ContentDefinition name=""SASApp:FCSHRLIB.SARS_EXHIBIT1"" rsid=""503680256"" type=""DataSet"" format=""ReportXml"" imgfmt=""ActiveX"" created=""12/17/2014 10:17:03"" modifed=""12/17/2014 16:21:07"" user=""celiop"" apply=""False"" css=""C:\Program File'"</definedName>
    <definedName name="_AMO_ContentDefinition_503680256.1" hidden="1">"'s\SASHome\x86\SASAddinforMicrosoftOffice\5.1\Styles\AMODefault.css"" range=""SASApp_FCSHRLIB_SARS_EXHIBIT1"" auto=""False"" xTime=""00:00:00"" rTime=""00:00:00.3744000"" bgnew=""False"" nFmt=""False"" grphSet=""False"" imgY=""0"" imgX=""0""&gt;_x000D_
  &lt;files'"</definedName>
    <definedName name="_AMO_ContentDefinition_503680256.10" hidden="1">"'/IsSubquery&amp;amp;gt;&amp;amp;lt;SubqueryTemplateName /&amp;amp;gt;&amp;amp;lt;/RHSItem&amp;amp;gt;&amp;amp;lt;/RightHandSideItems&amp;amp;gt;&amp;amp;lt;/RightHandSide&amp;amp;gt;&amp;amp;lt;/TreeRoot&amp;amp;gt;&amp;amp;lt;/FilterTree&amp;amp;gt;&amp;quot; Sort=&amp;quot;FILG_RCV_DT_MONTH ASC&amp;quot; ColSelF'"</definedName>
    <definedName name="_AMO_ContentDefinition_503680256.11" hidden="1">"'lg=&amp;quot;0&amp;quot; Name=&amp;quot;SARS_EXHIBIT1&amp;quot;&amp;gt;&amp;#xD;&amp;#xA;&amp;lt;Cols&amp;gt;&amp;#xD;&amp;#xA;&amp;lt;cn&amp;gt;FILG_RCV_DT_MONTH&amp;lt;/cn&amp;gt;&amp;#xD;&amp;#xA;&amp;lt;cn&amp;gt;bsa_count&amp;lt;/cn&amp;gt;&amp;#xD;&amp;#xA;&amp;lt;/Cols&amp;gt;&amp;#xD;&amp;#xA;&amp;lt;ColOrd&amp;gt;&amp;#xD;&amp;#xA;&amp;lt;cn&amp;gt;FILG_RCV_DT_MONTH&amp;lt;/c'"</definedName>
    <definedName name="_AMO_ContentDefinition_503680256.12" hidden="1">"'n&amp;gt;&amp;#xD;&amp;#xA;&amp;lt;cn&amp;gt;bsa_count&amp;lt;/cn&amp;gt;&amp;#xD;&amp;#xA;&amp;lt;cn&amp;gt;FILG_RCV_DT_YEAR&amp;lt;/cn&amp;gt;&amp;#xD;&amp;#xA;&amp;lt;cn&amp;gt;FRM_TYP_CD&amp;lt;/cn&amp;gt;&amp;#xD;&amp;#xA;&amp;lt;cn&amp;gt;ORG_TYP_TXT&amp;lt;/cn&amp;gt;&amp;#xD;&amp;#xA;&amp;lt;/ColOrd&amp;gt;&amp;#xD;&amp;#xA;&amp;lt;/SasDataSource&amp;gt;"" /&gt;_x000D_
  &lt;param n='"</definedName>
    <definedName name="_AMO_ContentDefinition_503680256.13" hidden="1">"'""ExcelTableColumnCount"" v=""2"" /&gt;_x000D_
  &lt;param n=""ExcelTableRowCount"" v=""9"" /&gt;_x000D_
  &lt;param n=""DataRowCount"" v=""9"" /&gt;_x000D_
  &lt;param n=""DataColCount"" v=""2"" /&gt;_x000D_
  &lt;param n=""ObsColumn"" v=""false"" /&gt;_x000D_
  &lt;param n=""ExcelFormattingHash"" v=""29153'"</definedName>
    <definedName name="_AMO_ContentDefinition_503680256.14" hidden="1">"'1489"" /&gt;_x000D_
  &lt;param n=""ExcelFormatting"" v=""Automatic"" /&gt;_x000D_
  &lt;ExcelXMLOptions AdjColWidths=""True"" RowOpt=""InsertCells"" ColOpt=""InsertCells"" /&gt;_x000D_
&lt;/ContentDefinition&gt;'"</definedName>
    <definedName name="_AMO_ContentDefinition_503680256.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0368025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03680256.4" hidden="1">"'m n=""CredKey"" v=""SARS_EXHIBIT1&amp;#x1;SASApp&amp;#x1;FinCEN_Shr_Lib"" /&gt;_x000D_
  &lt;param n=""ClassName"" v=""SAS.OfficeAddin.DataViewItem"" /&gt;_x000D_
  &lt;param n=""ServerName"" v=""SASApp"" /&gt;_x000D_
  &lt;param n=""DataSource"" v=""&amp;lt;SasDataSource Version=&amp;quot;4.2&amp;quot; Ty'"</definedName>
    <definedName name="_AMO_ContentDefinition_50368025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03680256.6" hidden="1">"'erTree&amp;amp;gt;&amp;amp;lt;TreeRoot&amp;amp;gt;&amp;amp;lt;ID&amp;amp;gt;4f6622c0-cf6a-4f62-98a3-6ae64684acca&amp;amp;lt;/ID&amp;amp;gt;&amp;amp;lt;FilterType&amp;amp;gt;COLUMN&amp;amp;lt;/FilterType&amp;amp;gt;&amp;amp;lt;TableID /&amp;amp;gt;&amp;amp;lt;ColumnName&amp;amp;gt;ORG_TYP_TXT&amp;amp;lt;/ColumnName'"</definedName>
    <definedName name="_AMO_ContentDefinition_50368025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0368025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0368025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526786537" hidden="1">"'Partitions:16'"</definedName>
    <definedName name="_AMO_ContentDefinition_526786537.0" hidden="1">"'&lt;ContentDefinition name=""SASApp:FCSHRLIB.SARS_EXHIBIT5"" rsid=""526786537"" type=""DataSet"" format=""ReportXml"" imgfmt=""ActiveX"" created=""12/17/2014 10:21:26"" modifed=""01/05/2015 16:49:30"" user=""celiop"" apply=""False"" css=""C:\Program File'"</definedName>
    <definedName name="_AMO_ContentDefinition_526786537.1" hidden="1">"'s\SASHome\x86\SASAddinforMicrosoftOffice\5.1\Styles\AMODefault.css"" range=""SASApp_FCSHRLIB_SARS_EXHIBIT5"" auto=""False"" xTime=""00:00:00"" rTime=""00:00:00.4056130"" bgnew=""False"" nFmt=""False"" grphSet=""False"" imgY=""0"" imgX=""0""&gt;_x000D_
  &lt;files'"</definedName>
    <definedName name="_AMO_ContentDefinition_526786537.10" hidden="1">"'/IsSubquery&amp;amp;gt;&amp;amp;lt;SubqueryTemplateName /&amp;amp;gt;&amp;amp;lt;/RHSItem&amp;amp;gt;&amp;amp;lt;/RightHandSideItems&amp;amp;gt;&amp;amp;lt;/RightHandSide&amp;amp;gt;&amp;amp;lt;/TreeRoot&amp;amp;gt;&amp;amp;lt;/FilterTree&amp;amp;gt;&amp;quot; Sort=&amp;quot;SUSPCS_ACTVTY_TYP_TXT ASC,  SUSPCS_'"</definedName>
    <definedName name="_AMO_ContentDefinition_526786537.11" hidden="1">"'ACTVTY_SBTYP_TXT ASC&amp;quot; ColSelFlg=&amp;quot;0&amp;quot; Name=&amp;quot;SARS_EXHIBIT5&amp;quot;&amp;gt;&amp;#xD;&amp;#xA;&amp;lt;Cols&amp;gt;&amp;#xD;&amp;#xA;&amp;lt;cn&amp;gt;SUSPCS_ACTVTY_TYP_TXT&amp;lt;/cn&amp;gt;&amp;#xD;&amp;#xA;&amp;lt;cn&amp;gt;SUSPCS_ACTVTY_SBTYP_TXT&amp;lt;/cn&amp;gt;&amp;#xD;&amp;#xA;&amp;lt;cn&amp;gt;bsa_count&amp;lt;/cn&amp;g'"</definedName>
    <definedName name="_AMO_ContentDefinition_526786537.12" hidden="1">"'t;&amp;#xD;&amp;#xA;&amp;lt;/Cols&amp;gt;&amp;#xD;&amp;#xA;&amp;lt;ColOrd&amp;gt;&amp;#xD;&amp;#xA;&amp;lt;cn&amp;gt;SUSPCS_ACTVTY_TYP_TXT&amp;lt;/cn&amp;gt;&amp;#xD;&amp;#xA;&amp;lt;cn&amp;gt;SUSPCS_ACTVTY_SBTYP_TXT&amp;lt;/cn&amp;gt;&amp;#xD;&amp;#xA;&amp;lt;cn&amp;gt;bsa_count&amp;lt;/cn&amp;gt;&amp;#xD;&amp;#xA;&amp;lt;cn&amp;gt;FILG_RCV_DT_YEAR&amp;lt;/cn&amp;gt;&amp;#xD;&amp;#xA'"</definedName>
    <definedName name="_AMO_ContentDefinition_526786537.13" hidden="1">"';&amp;lt;cn&amp;gt;FRM_TYP_CD&amp;lt;/cn&amp;gt;&amp;#xD;&amp;#xA;&amp;lt;cn&amp;gt;ORG_TYP_TXT&amp;lt;/cn&amp;gt;&amp;#xD;&amp;#xA;&amp;lt;/ColOrd&amp;gt;&amp;#xD;&amp;#xA;&amp;lt;/SasDataSource&amp;gt;"" /&gt;_x000D_
  &lt;param n=""ExcelTableColumnCount"" v=""3"" /&gt;_x000D_
  &lt;param n=""ExcelTableRowCount"" v=""63"" /&gt;_x000D_
  &lt;param n=""Dat'"</definedName>
    <definedName name="_AMO_ContentDefinition_526786537.14" hidden="1">"'aRowCount"" v=""63"" /&gt;_x000D_
  &lt;param n=""DataColCount"" v=""3"" /&gt;_x000D_
  &lt;param n=""ObsColumn"" v=""false"" /&gt;_x000D_
  &lt;param n=""ExcelFormattingHash"" v=""1872047399"" /&gt;_x000D_
  &lt;param n=""ExcelFormatting"" v=""Automatic"" /&gt;_x000D_
  &lt;ExcelXMLOptions AdjColWidths=""Tr'"</definedName>
    <definedName name="_AMO_ContentDefinition_526786537.15" hidden="1">"'ue"" RowOpt=""InsertCells"" ColOpt=""InsertCells"" /&gt;_x000D_
&lt;/ContentDefinition&gt;'"</definedName>
    <definedName name="_AMO_ContentDefinition_526786537.2" hidden="1">"' /&gt;_x000D_
  &lt;parents /&gt;_x000D_
  &lt;children /&gt;_x000D_
  &lt;param n=""AMO_Version"" v=""5.1"" /&gt;_x000D_
  &lt;param n=""DisplayName"" v=""SASApp:FCSHRLIB.SARS_EXHIBIT5"" /&gt;_x000D_
  &lt;param n=""DisplayType"" v=""Data Set"" /&gt;_x000D_
  &lt;param n=""DataSourceType"" v=""SAS DATASET"" /&gt;_x000D_
  &lt;para'"</definedName>
    <definedName name="_AMO_ContentDefinition_526786537.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26786537.4" hidden="1">"'m n=""CredKey"" v=""SARS_EXHIBIT5&amp;#x1;SASApp&amp;#x1;FinCEN_Shr_Lib"" /&gt;_x000D_
  &lt;param n=""ClassName"" v=""SAS.OfficeAddin.DataViewItem"" /&gt;_x000D_
  &lt;param n=""ServerName"" v=""SASApp"" /&gt;_x000D_
  &lt;param n=""DataSource"" v=""&amp;lt;SasDataSource Version=&amp;quot;4.2&amp;quot; Ty'"</definedName>
    <definedName name="_AMO_ContentDefinition_526786537.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26786537.6" hidden="1">"'erTree&amp;amp;gt;&amp;amp;lt;TreeRoot&amp;amp;gt;&amp;amp;lt;ID&amp;amp;gt;320fe2c6-795c-4cd0-aadb-7c938879ccb4&amp;amp;lt;/ID&amp;amp;gt;&amp;amp;lt;FilterType&amp;amp;gt;COLUMN&amp;amp;lt;/FilterType&amp;amp;gt;&amp;amp;lt;TableID /&amp;amp;gt;&amp;amp;lt;ColumnName&amp;amp;gt;ORG_TYP_TXT&amp;amp;lt;/ColumnName'"</definedName>
    <definedName name="_AMO_ContentDefinition_526786537.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26786537.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26786537.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619278926" hidden="1">"'Partitions:15'"</definedName>
    <definedName name="_AMO_ContentDefinition_619278926.0" hidden="1">"'&lt;ContentDefinition name=""SASApp:FCSHRLIB.SARS_EXHIBIT8"" rsid=""619278926"" type=""DataSet"" format=""ReportXml"" imgfmt=""ActiveX"" created=""12/17/2014 10:37:45"" modifed=""12/17/2014 16:25:11"" user=""celiop"" apply=""False"" css=""C:\Program File'"</definedName>
    <definedName name="_AMO_ContentDefinition_619278926.1" hidden="1">"'s\SASHome\x86\SASAddinforMicrosoftOffice\5.1\Styles\AMODefault.css"" range=""SASApp_FCSHRLIB_SARS_EXHIBIT8"" auto=""False"" xTime=""00:00:00"" rTime=""00:00:00.4212000"" bgnew=""False"" nFmt=""False"" grphSet=""False"" imgY=""0"" imgX=""0""&gt;_x000D_
  &lt;files'"</definedName>
    <definedName name="_AMO_ContentDefinition_619278926.10" hidden="1">"'/IsSubquery&amp;amp;gt;&amp;amp;lt;SubqueryTemplateName /&amp;amp;gt;&amp;amp;lt;/RHSItem&amp;amp;gt;&amp;amp;lt;/RightHandSideItems&amp;amp;gt;&amp;amp;lt;/RightHandSide&amp;amp;gt;&amp;amp;lt;/TreeRoot&amp;amp;gt;&amp;amp;lt;/FilterTree&amp;amp;gt;&amp;quot; Sort=&amp;quot;description ASC&amp;quot; ColSelFlg=&amp;qu'"</definedName>
    <definedName name="_AMO_ContentDefinition_619278926.11" hidden="1">"'ot;0&amp;quot; Name=&amp;quot;SARS_EXHIBIT8&amp;quot;&amp;gt;&amp;#xD;&amp;#xA;&amp;lt;Cols&amp;gt;&amp;#xD;&amp;#xA;&amp;lt;cn&amp;gt;description&amp;lt;/cn&amp;gt;&amp;#xD;&amp;#xA;&amp;lt;cn&amp;gt;bsa_count&amp;lt;/cn&amp;gt;&amp;#xD;&amp;#xA;&amp;lt;cn&amp;gt;SBJT_Count&amp;lt;/cn&amp;gt;&amp;#xD;&amp;#xA;&amp;lt;/Cols&amp;gt;&amp;#xD;&amp;#xA;&amp;lt;ColOrd&amp;gt;&amp;#xD;&amp;#xA;&amp;lt;'"</definedName>
    <definedName name="_AMO_ContentDefinition_619278926.12" hidden="1">"'cn&amp;gt;description&amp;lt;/cn&amp;gt;&amp;#xD;&amp;#xA;&amp;lt;cn&amp;gt;bsa_count&amp;lt;/cn&amp;gt;&amp;#xD;&amp;#xA;&amp;lt;cn&amp;gt;SBJT_Count&amp;lt;/cn&amp;gt;&amp;#xD;&amp;#xA;&amp;lt;cn&amp;gt;ORG_TYP_TXT&amp;lt;/cn&amp;gt;&amp;#xD;&amp;#xA;&amp;lt;cn&amp;gt;FILG_RCV_DT_YEAR&amp;lt;/cn&amp;gt;&amp;#xD;&amp;#xA;&amp;lt;/ColOrd&amp;gt;&amp;#xD;&amp;#xA;&amp;lt;/SasDataSource'"</definedName>
    <definedName name="_AMO_ContentDefinition_619278926.13" hidden="1">"'&amp;gt;"" /&gt;_x000D_
  &lt;param n=""ExcelTableColumnCount"" v=""3"" /&gt;_x000D_
  &lt;param n=""ExcelTableRowCount"" v=""11"" /&gt;_x000D_
  &lt;param n=""DataRowCount"" v=""11"" /&gt;_x000D_
  &lt;param n=""DataColCount"" v=""3"" /&gt;_x000D_
  &lt;param n=""ObsColumn"" v=""false"" /&gt;_x000D_
  &lt;param n=""ExcelFo'"</definedName>
    <definedName name="_AMO_ContentDefinition_619278926.14" hidden="1">"'rmattingHash"" v=""-1408642774"" /&gt;_x000D_
  &lt;param n=""ExcelFormatting"" v=""Automatic"" /&gt;_x000D_
  &lt;ExcelXMLOptions AdjColWidths=""True"" RowOpt=""InsertCells"" ColOpt=""InsertCells"" /&gt;_x000D_
&lt;/ContentDefinition&gt;'"</definedName>
    <definedName name="_AMO_ContentDefinition_619278926.2" hidden="1">"' /&gt;_x000D_
  &lt;parents /&gt;_x000D_
  &lt;children /&gt;_x000D_
  &lt;param n=""AMO_Version"" v=""5.1"" /&gt;_x000D_
  &lt;param n=""DisplayName"" v=""SASApp:FCSHRLIB.SARS_EXHIBIT8"" /&gt;_x000D_
  &lt;param n=""DisplayType"" v=""Data Set"" /&gt;_x000D_
  &lt;param n=""DataSourceType"" v=""SAS DATASET"" /&gt;_x000D_
  &lt;para'"</definedName>
    <definedName name="_AMO_ContentDefinition_61927892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619278926.4" hidden="1">"'m n=""CredKey"" v=""SARS_EXHIBIT8&amp;#x1;SASApp&amp;#x1;FinCEN_Shr_Lib"" /&gt;_x000D_
  &lt;param n=""ClassName"" v=""SAS.OfficeAddin.DataViewItem"" /&gt;_x000D_
  &lt;param n=""ServerName"" v=""SASApp"" /&gt;_x000D_
  &lt;param n=""DataSource"" v=""&amp;lt;SasDataSource Version=&amp;quot;4.2&amp;quot; Ty'"</definedName>
    <definedName name="_AMO_ContentDefinition_61927892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619278926.6" hidden="1">"'erTree&amp;amp;gt;&amp;amp;lt;TreeRoot&amp;amp;gt;&amp;amp;lt;ID&amp;amp;gt;fd66e9af-a205-4b25-9294-900fa3466511&amp;amp;lt;/ID&amp;amp;gt;&amp;amp;lt;FilterType&amp;amp;gt;COLUMN&amp;amp;lt;/FilterType&amp;amp;gt;&amp;amp;lt;TableID /&amp;amp;gt;&amp;amp;lt;ColumnName&amp;amp;gt;ORG_TYP_TXT&amp;amp;lt;/ColumnName'"</definedName>
    <definedName name="_AMO_ContentDefinition_61927892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61927892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61927892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4106844" hidden="1">"'Partitions:15'"</definedName>
    <definedName name="_AMO_ContentDefinition_74106844.0" hidden="1">"'&lt;ContentDefinition name=""SASApp:FCSHRLIB.SARS_EXHIBIT8"" rsid=""74106844"" type=""DataSet"" format=""ReportXml"" imgfmt=""ActiveX"" created=""01/05/2015 17:22:07"" modifed=""01/05/2015 17:22:07"" user=""celiop"" apply=""False"" css=""C:\Program Files'"</definedName>
    <definedName name="_AMO_ContentDefinition_74106844.1" hidden="1">"'\SASHome\x86\SASAddinforMicrosoftOffice\5.1\Styles\AMODefault.css"" range=""SASApp_FCSHRLIB_SARS_EXHIBIT8_2"" auto=""False"" xTime=""00:00:00.0060000"" rTime=""00:00:00.4350000"" bgnew=""False"" nFmt=""False"" grphSet=""False"" imgY=""0"" imgX=""0""&gt;_x000D_'"</definedName>
    <definedName name="_AMO_ContentDefinition_74106844.10" hidden="1">"'amp;lt;/IsSubquery&amp;amp;gt;&amp;amp;lt;SubqueryTemplateName /&amp;amp;gt;&amp;amp;lt;/RHSItem&amp;amp;gt;&amp;amp;lt;/RightHandSideItems&amp;amp;gt;&amp;amp;lt;/RightHandSide&amp;amp;gt;&amp;amp;lt;/TreeRoot&amp;amp;gt;&amp;amp;lt;/FilterTree&amp;amp;gt;&amp;quot; Sort=&amp;quot;description ASC&amp;quot; ColSel'"</definedName>
    <definedName name="_AMO_ContentDefinition_74106844.11" hidden="1">"'Flg=&amp;quot;0&amp;quot; Name=&amp;quot;SARS_EXHIBIT8&amp;quot;&amp;gt;&amp;#xD;&amp;#xA;&amp;lt;Cols&amp;gt;&amp;#xD;&amp;#xA;&amp;lt;cn&amp;gt;description&amp;lt;/cn&amp;gt;&amp;#xD;&amp;#xA;&amp;lt;cn&amp;gt;SBJT_Count&amp;lt;/cn&amp;gt;&amp;#xD;&amp;#xA;&amp;lt;/Cols&amp;gt;&amp;#xD;&amp;#xA;&amp;lt;ColOrd&amp;gt;&amp;#xD;&amp;#xA;&amp;lt;cn&amp;gt;description&amp;lt;/cn&amp;gt;&amp;#xD;'"</definedName>
    <definedName name="_AMO_ContentDefinition_74106844.12" hidden="1">"'&amp;#xA;&amp;lt;cn&amp;gt;SBJT_Count&amp;lt;/cn&amp;gt;&amp;#xD;&amp;#xA;&amp;lt;cn&amp;gt;ORG_TYP_TXT&amp;lt;/cn&amp;gt;&amp;#xD;&amp;#xA;&amp;lt;cn&amp;gt;FILG_RCV_DT_YEAR&amp;lt;/cn&amp;gt;&amp;#xD;&amp;#xA;&amp;lt;cn&amp;gt;bsa_count&amp;lt;/cn&amp;gt;&amp;#xD;&amp;#xA;&amp;lt;/ColOrd&amp;gt;&amp;#xD;&amp;#xA;&amp;lt;/SasDataSource&amp;gt;"" /&gt;_x000D_
  &lt;param n=""ExcelTabl'"</definedName>
    <definedName name="_AMO_ContentDefinition_74106844.13" hidden="1">"'eColumnCount"" v=""2"" /&gt;_x000D_
  &lt;param n=""ExcelTableRowCount"" v=""12"" /&gt;_x000D_
  &lt;param n=""DataRowCount"" v=""12"" /&gt;_x000D_
  &lt;param n=""DataColCount"" v=""2"" /&gt;_x000D_
  &lt;param n=""ObsColumn"" v=""false"" /&gt;_x000D_
  &lt;param n=""ExcelFormattingHash"" v=""994935581"" /&gt;_x000D_'"</definedName>
    <definedName name="_AMO_ContentDefinition_74106844.14" hidden="1">"'
  &lt;param n=""ExcelFormatting"" v=""Automatic"" /&gt;_x000D_
  &lt;ExcelXMLOptions AdjColWidths=""True"" RowOpt=""InsertCells"" ColOpt=""InsertCells"" /&gt;_x000D_
&lt;/ContentDefinition&gt;'"</definedName>
    <definedName name="_AMO_ContentDefinition_74106844.2" hidden="1">"'
  &lt;files /&gt;_x000D_
  &lt;parents /&gt;_x000D_
  &lt;children /&gt;_x000D_
  &lt;param n=""AMO_Version"" v=""5.1"" /&gt;_x000D_
  &lt;param n=""DisplayName"" v=""SASApp:FCSHRLIB.SARS_EXHIBIT8"" /&gt;_x000D_
  &lt;param n=""DisplayType"" v=""Data Set"" /&gt;_x000D_
  &lt;param n=""DataSourceType"" v=""SAS DATASET"" /&gt;_x000D_'"</definedName>
    <definedName name="_AMO_ContentDefinition_74106844.3" hidden="1">"'
  &lt;param n=""SASFilter"" v=""ORG_TYP_TXT = 'Casino/Card club'"" /&gt;_x000D_
  &lt;param n=""MoreSheetsForRows"" v=""False"" /&gt;_x000D_
  &lt;param n=""PageSize"" v=""500"" /&gt;_x000D_
  &lt;param n=""ShowRowNumbers"" v=""False"" /&gt;_x000D_
  &lt;param n=""ShowInfoInSheet"" v=""False"" /&gt;_x000D_
'"</definedName>
    <definedName name="_AMO_ContentDefinition_74106844.4" hidden="1">"'  &lt;param n=""CredKey"" v=""SARS_EXHIBIT8&amp;#x1;SASApp&amp;#x1;FinCEN_Shr_Lib"" /&gt;_x000D_
  &lt;param n=""ClassName"" v=""SAS.OfficeAddin.DataViewItem"" /&gt;_x000D_
  &lt;param n=""ServerName"" v=""SASApp"" /&gt;_x000D_
  &lt;param n=""DataSource"" v=""&amp;lt;SasDataSource Version=&amp;quot;4.2&amp;q'"</definedName>
    <definedName name="_AMO_ContentDefinition_74106844.5" hidden="1">"'uot; Type=&amp;quot;SAS.Servers.Dataset&amp;quot; Svr=&amp;quot;SASApp&amp;quot; Lib=&amp;quot;FCSHRLIB&amp;quot; Filter=&amp;quot;ORG_TYP_TXT = 'Casino/Card club'&amp;quot; FilterDS=&amp;quot;&amp;amp;lt;?xml version=&amp;amp;quot;1.0&amp;amp;quot; encoding=&amp;amp;quot;utf-16&amp;amp;quot;?&amp;amp;gt;&amp;amp;'"</definedName>
    <definedName name="_AMO_ContentDefinition_74106844.6" hidden="1">"'lt;FilterTree&amp;amp;gt;&amp;amp;lt;TreeRoot&amp;amp;gt;&amp;amp;lt;ID&amp;amp;gt;e6522b01-0653-4ff2-b293-b245cbb8af06&amp;amp;lt;/ID&amp;amp;gt;&amp;amp;lt;FilterType&amp;amp;gt;COLUMN&amp;amp;lt;/FilterType&amp;amp;gt;&amp;amp;lt;TableID /&amp;amp;gt;&amp;amp;lt;ColumnName&amp;amp;gt;ORG_TYP_TXT&amp;amp;lt;/Col'"</definedName>
    <definedName name="_AMO_ContentDefinition_74106844.7" hidden="1">"'umnName&amp;amp;gt;&amp;amp;lt;ColumnType&amp;amp;gt;Character&amp;amp;lt;/ColumnType&amp;amp;gt;&amp;amp;lt;GroupLevel /&amp;amp;gt;&amp;amp;lt;Operator&amp;amp;gt;=&amp;amp;lt;/Operator&amp;amp;gt;&amp;amp;lt;UseMacroFunction&amp;amp;gt;False&amp;amp;lt;/UseMacroFunction&amp;amp;gt;&amp;amp;lt;Not&amp;amp;gt;False&amp;a'"</definedName>
    <definedName name="_AMO_ContentDefinition_74106844.8" hidden="1">"'mp;lt;/Not&amp;amp;gt;&amp;amp;lt;Label /&amp;amp;gt;&amp;amp;lt;RightHandSide&amp;amp;gt;&amp;amp;lt;RightHandSideNumType&amp;amp;gt;SINGLE&amp;amp;lt;/RightHandSideNumType&amp;amp;gt;&amp;amp;lt;RightHandSideItems&amp;amp;gt;&amp;amp;lt;RHSItem&amp;amp;gt;&amp;amp;lt;RHSType&amp;amp;gt;EXPRESSION&amp;amp;lt;/RHS'"</definedName>
    <definedName name="_AMO_ContentDefinition_74106844.9" hidden="1">"'Type&amp;amp;gt;&amp;amp;lt;AddQuotes&amp;amp;gt;True&amp;amp;lt;/AddQuotes&amp;amp;gt;&amp;amp;lt;DateFormat&amp;amp;gt;None&amp;amp;lt;/DateFormat&amp;amp;gt;&amp;amp;lt;RightHandSideExpression&amp;amp;gt;Casino/Card club&amp;amp;lt;/RightHandSideExpression&amp;amp;gt;&amp;amp;lt;IsSubquery&amp;amp;gt;False&amp;'"</definedName>
    <definedName name="_AMO_ContentDefinition_747842628" hidden="1">"'Partitions:15'"</definedName>
    <definedName name="_AMO_ContentDefinition_747842628.0" hidden="1">"'&lt;ContentDefinition name=""SASApp:FCSHRLIB.SARS_EXHIBIT2"" rsid=""747842628"" type=""DataSet"" format=""ReportXml"" imgfmt=""ActiveX"" created=""12/17/2014 10:18:47"" modifed=""01/05/2015 16:22:01"" user=""celiop"" apply=""False"" css=""C:\Program File'"</definedName>
    <definedName name="_AMO_ContentDefinition_747842628.1" hidden="1">"'s\SASHome\x86\SASAddinforMicrosoftOffice\5.1\Styles\AMODefault.css"" range=""SASApp_FCSHRLIB_SARS_EXHIBIT2"" auto=""False"" xTime=""00:00:00"" rTime=""00:00:00.4524000"" bgnew=""False"" nFmt=""False"" grphSet=""False"" imgY=""0"" imgX=""0""&gt;_x000D_
  &lt;files'"</definedName>
    <definedName name="_AMO_ContentDefinition_747842628.10" hidden="1">"'/IsSubquery&amp;amp;gt;&amp;amp;lt;SubqueryTemplateName /&amp;amp;gt;&amp;amp;lt;/RHSItem&amp;amp;gt;&amp;amp;lt;/RightHandSideItems&amp;amp;gt;&amp;amp;lt;/RightHandSide&amp;amp;gt;&amp;amp;lt;/TreeRoot&amp;amp;gt;&amp;amp;lt;/FilterTree&amp;amp;gt;&amp;quot; Sort=&amp;quot;StateNM ASC&amp;quot; ColSelFlg=&amp;quot;0'"</definedName>
    <definedName name="_AMO_ContentDefinition_747842628.11" hidden="1">"'&amp;quot; Name=&amp;quot;SARS_EXHIBIT2&amp;quot;&amp;gt;&amp;#xD;&amp;#xA;&amp;lt;Cols&amp;gt;&amp;#xD;&amp;#xA;&amp;lt;cn&amp;gt;StateNM&amp;lt;/cn&amp;gt;&amp;#xD;&amp;#xA;&amp;lt;cn&amp;gt;bsa_count&amp;lt;/cn&amp;gt;&amp;#xD;&amp;#xA;&amp;lt;/Cols&amp;gt;&amp;#xD;&amp;#xA;&amp;lt;ColOrd&amp;gt;&amp;#xD;&amp;#xA;&amp;lt;cn&amp;gt;StateNM&amp;lt;/cn&amp;gt;&amp;#xD;&amp;#xA;&amp;lt;cn&amp;gt;bsa_c'"</definedName>
    <definedName name="_AMO_ContentDefinition_747842628.12" hidden="1">"'ount&amp;lt;/cn&amp;gt;&amp;#xD;&amp;#xA;&amp;lt;cn&amp;gt;FILG_RCV_DT_YEAR&amp;lt;/cn&amp;gt;&amp;#xD;&amp;#xA;&amp;lt;cn&amp;gt;FRM_TYP_CD&amp;lt;/cn&amp;gt;&amp;#xD;&amp;#xA;&amp;lt;cn&amp;gt;org_typ_txt&amp;lt;/cn&amp;gt;&amp;#xD;&amp;#xA;&amp;lt;/ColOrd&amp;gt;&amp;#xD;&amp;#xA;&amp;lt;/SasDataSource&amp;gt;"" /&gt;_x000D_
  &lt;param n=""ExcelTableColumnCount"" v=""'"</definedName>
    <definedName name="_AMO_ContentDefinition_747842628.13" hidden="1">"'2"" /&gt;_x000D_
  &lt;param n=""ExcelTableRowCount"" v=""43"" /&gt;_x000D_
  &lt;param n=""DataRowCount"" v=""43"" /&gt;_x000D_
  &lt;param n=""DataColCount"" v=""2"" /&gt;_x000D_
  &lt;param n=""ObsColumn"" v=""false"" /&gt;_x000D_
  &lt;param n=""ExcelFormattingHash"" v=""1372418014"" /&gt;_x000D_
  &lt;param n=""Exc'"</definedName>
    <definedName name="_AMO_ContentDefinition_747842628.14" hidden="1">"'elFormatting"" v=""Automatic"" /&gt;_x000D_
  &lt;ExcelXMLOptions AdjColWidths=""True"" RowOpt=""InsertCells"" ColOpt=""InsertCells"" /&gt;_x000D_
&lt;/ContentDefinition&gt;'"</definedName>
    <definedName name="_AMO_ContentDefinition_747842628.2" hidden="1">"' /&gt;_x000D_
  &lt;parents /&gt;_x000D_
  &lt;children /&gt;_x000D_
  &lt;param n=""AMO_Version"" v=""5.1"" /&gt;_x000D_
  &lt;param n=""DisplayName"" v=""SASApp:FCSHRLIB.SARS_EXHIBIT2"" /&gt;_x000D_
  &lt;param n=""DisplayType"" v=""Data Set"" /&gt;_x000D_
  &lt;param n=""DataSourceType"" v=""SAS DATASET"" /&gt;_x000D_
  &lt;para'"</definedName>
    <definedName name="_AMO_ContentDefinition_747842628.3" hidden="1">"'m n=""SASFilter"" v=""ORG_TYP_TXT = 'Casino/Card club'"" /&gt;_x000D_
  &lt;param n=""MoreSheetsForRows"" v=""False"" /&gt;_x000D_
  &lt;param n=""PageSize"" v=""500"" /&gt;_x000D_
  &lt;param n=""ShowRowNumbers"" v=""False"" /&gt;_x000D_
  &lt;param n=""ShowInfoInSheet"" v=""False"" /&gt;_x000D_
  &lt;para'"</definedName>
    <definedName name="_AMO_ContentDefinition_747842628.4" hidden="1">"'m n=""CredKey"" v=""SARS_EXHIBIT2&amp;#x1;SASApp&amp;#x1;FinCEN_Shr_Lib"" /&gt;_x000D_
  &lt;param n=""ClassName"" v=""SAS.OfficeAddin.DataViewItem"" /&gt;_x000D_
  &lt;param n=""ServerName"" v=""SASApp"" /&gt;_x000D_
  &lt;param n=""DataSource"" v=""&amp;lt;SasDataSource Version=&amp;quot;4.2&amp;quot; Ty'"</definedName>
    <definedName name="_AMO_ContentDefinition_747842628.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747842628.6" hidden="1">"'erTree&amp;amp;gt;&amp;amp;lt;TreeRoot&amp;amp;gt;&amp;amp;lt;ID&amp;amp;gt;9bb0e4fc-62e2-4da7-9f29-1dd50131e763&amp;amp;lt;/ID&amp;amp;gt;&amp;amp;lt;FilterType&amp;amp;gt;COLUMN&amp;amp;lt;/FilterType&amp;amp;gt;&amp;amp;lt;TableID /&amp;amp;gt;&amp;amp;lt;ColumnName&amp;amp;gt;ORG_TYP_TXT&amp;amp;lt;/ColumnName'"</definedName>
    <definedName name="_AMO_ContentDefinition_747842628.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747842628.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747842628.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69791355" hidden="1">"'Partitions:9'"</definedName>
    <definedName name="_AMO_ContentDefinition_769791355.0" hidden="1">"'&lt;ContentDefinition name=""SASApp:FCSHRLIB.SARS_EXHIBIT6_GAMING_INSTITUTION"" rsid=""769791355"" type=""DataSet"" format=""ReportXml"" imgfmt=""ActiveX"" created=""12/17/2014 16:26:15"" modifed=""01/05/2015 17:16:16"" user=""celiop"" apply=""False"" c'"</definedName>
    <definedName name="_AMO_ContentDefinition_769791355.1" hidden="1">"'ss=""C:\Program Files\SASHome\x86\SASAddinforMicrosoftOffice\5.1\Styles\AMODefault.css"" range=""SASApp_FCSHRLIB_SARS_EXHIBIT6_GA_2"" auto=""False"" xTime=""00:00:00"" rTime=""00:00:00.4212000"" bgnew=""False"" nFmt=""False"" grphSet=""False"" img'"</definedName>
    <definedName name="_AMO_ContentDefinition_769791355.2" hidden="1">"'Y=""0"" imgX=""0""&gt;_x000D_
  &lt;files /&gt;_x000D_
  &lt;parents /&gt;_x000D_
  &lt;children /&gt;_x000D_
  &lt;param n=""AMO_Version"" v=""5.1"" /&gt;_x000D_
  &lt;param n=""DisplayName"" v=""SASApp:FCSHRLIB.SARS_EXHIBIT6_GAMING_INSTITUTION"" /&gt;_x000D_
  &lt;param n=""DisplayType"" v=""Data Set"" /&gt;_x000D_
  &lt;param n='"</definedName>
    <definedName name="_AMO_ContentDefinition_769791355.3" hidden="1">"'""DataSourceType"" v=""SAS DATASET"" /&gt;_x000D_
  &lt;param n=""SASFilter"" v="""" /&gt;_x000D_
  &lt;param n=""MoreSheetsForRows"" v=""False"" /&gt;_x000D_
  &lt;param n=""PageSize"" v=""500"" /&gt;_x000D_
  &lt;param n=""ShowRowNumbers"" v=""False"" /&gt;_x000D_
  &lt;param n=""ShowInfoInSheet"" v=""Fals'"</definedName>
    <definedName name="_AMO_ContentDefinition_769791355.4" hidden="1">"'e"" /&gt;_x000D_
  &lt;param n=""CredKey"" v=""SARS_EXHIBIT6_GAMING_INSTITUTION&amp;#x1;SASApp&amp;#x1;FinCEN_Shr_Lib"" /&gt;_x000D_
  &lt;param n=""ClassName"" v=""SAS.OfficeAddin.DataViewItem"" /&gt;_x000D_
  &lt;param n=""ServerName"" v=""SASApp"" /&gt;_x000D_
  &lt;param n=""DataSource"" v=""&amp;lt;SasDat'"</definedName>
    <definedName name="_AMO_ContentDefinition_769791355.5" hidden="1">"'aSource Version=&amp;quot;4.2&amp;quot; Type=&amp;quot;SAS.Servers.Dataset&amp;quot; Svr=&amp;quot;SASApp&amp;quot; Lib=&amp;quot;FCSHRLIB&amp;quot; FilterDS=&amp;quot;&amp;amp;lt;?xml version=&amp;amp;quot;1.0&amp;amp;quot; encoding=&amp;amp;quot;utf-16&amp;amp;quot;?&amp;amp;gt;&amp;amp;lt;FilterTree&amp;amp;gt;&amp;amp'"</definedName>
    <definedName name="_AMO_ContentDefinition_769791355.6" hidden="1">"';lt;TreeRoot /&amp;amp;gt;&amp;amp;lt;/FilterTree&amp;amp;gt;&amp;quot; ColSelFlg=&amp;quot;0&amp;quot; Name=&amp;quot;SARS_EXHIBIT6_GAMING_INSTITUTION&amp;quot;&amp;gt;&amp;#xD;&amp;#xA;&amp;lt;Cols&amp;gt;&amp;#xD;&amp;#xA;&amp;lt;cn&amp;gt;org_sbtyp_txt&amp;lt;/cn&amp;gt;&amp;#xD;&amp;#xA;&amp;lt;cn&amp;gt;bsa_count&amp;lt;/cn&amp;gt;&amp;#xD;&amp;#xA;&amp;l'"</definedName>
    <definedName name="_AMO_ContentDefinition_769791355.7" hidden="1">"'t;/Cols&amp;gt;&amp;#xD;&amp;#xA;&amp;lt;/SasDataSource&amp;gt;"" /&gt;_x000D_
  &lt;param n=""ExcelTableColumnCount"" v=""2"" /&gt;_x000D_
  &lt;param n=""ExcelTableRowCount"" v=""5"" /&gt;_x000D_
  &lt;param n=""DataRowCount"" v=""5"" /&gt;_x000D_
  &lt;param n=""DataColCount"" v=""2"" /&gt;_x000D_
  &lt;param n=""ObsColumn""'"</definedName>
    <definedName name="_AMO_ContentDefinition_769791355.8" hidden="1">"' v=""false"" /&gt;_x000D_
  &lt;param n=""ExcelFormattingHash"" v=""-805026029"" /&gt;_x000D_
  &lt;param n=""ExcelFormatting"" v=""Automatic"" /&gt;_x000D_
  &lt;ExcelXMLOptions AdjColWidths=""True"" RowOpt=""InsertCells"" ColOpt=""InsertCells"" /&gt;_x000D_
&lt;/ContentDefinition&gt;'"</definedName>
    <definedName name="_AMO_ContentLocation_251164634__A1" hidden="1">"'Partitions:2'"</definedName>
    <definedName name="_AMO_ContentLocation_251164634__A1.0" hidden="1">"'&lt;ContentLocation path=""A1"" rsid=""251164634"" tag="""" fid=""0""&gt;_x000D_
  &lt;param n=""_NumRows"" v=""6"" /&gt;_x000D_
  &lt;param n=""_NumCols"" v=""2"" /&gt;_x000D_
  &lt;param n=""SASDataState"" v=""none"" /&gt;_x000D_
  &lt;param n=""SASDataStart"" v=""1"" /&gt;_x000D_
  &lt;param n=""SASDataEnd""'"</definedName>
    <definedName name="_AMO_ContentLocation_251164634__A1.1" hidden="1">"' v=""5"" /&gt;_x000D_
&lt;/ContentLocation&gt;'"</definedName>
    <definedName name="_AMO_ContentLocation_503680256__A1" hidden="1">"'Partitions:2'"</definedName>
    <definedName name="_AMO_ContentLocation_503680256__A1.0" hidden="1">"'&lt;ContentLocation path=""A1"" rsid=""503680256"" tag="""" fid=""0""&gt;_x000D_
  &lt;param n=""_NumRows"" v=""10"" /&gt;_x000D_
  &lt;param n=""_NumCols"" v=""2"" /&gt;_x000D_
  &lt;param n=""SASDataState"" v=""none"" /&gt;_x000D_
  &lt;param n=""SASDataStart"" v=""1"" /&gt;_x000D_
  &lt;param n=""SASDataEn'"</definedName>
    <definedName name="_AMO_ContentLocation_503680256__A1.1" hidden="1">"'d"" v=""9"" /&gt;_x000D_
  &lt;param n=""SASFilter"" v=""ORG_TYP_TXT = 'Casino/Card club'"" /&gt;_x000D_
&lt;/ContentLocation&gt;'"</definedName>
    <definedName name="_AMO_ContentLocation_526786537__A1" hidden="1">"'Partitions:2'"</definedName>
    <definedName name="_AMO_ContentLocation_526786537__A1.0" hidden="1">"'&lt;ContentLocation path=""A1"" rsid=""526786537"" tag="""" fid=""0""&gt;_x000D_
  &lt;param n=""_NumRows"" v=""64"" /&gt;_x000D_
  &lt;param n=""_NumCols"" v=""3"" /&gt;_x000D_
  &lt;param n=""SASDataState"" v=""none"" /&gt;_x000D_
  &lt;param n=""SASDataStart"" v=""1"" /&gt;_x000D_
  &lt;param n=""SASDataEn'"</definedName>
    <definedName name="_AMO_ContentLocation_526786537__A1.1" hidden="1">"'d"" v=""63"" /&gt;_x000D_
  &lt;param n=""SASFilter"" v=""ORG_TYP_TXT = 'Casino/Card club'"" /&gt;_x000D_
&lt;/ContentLocation&gt;'"</definedName>
    <definedName name="_AMO_ContentLocation_619278926__A1" hidden="1">"'Partitions:2'"</definedName>
    <definedName name="_AMO_ContentLocation_619278926__A1.0" hidden="1">"'&lt;ContentLocation path=""A1"" rsid=""619278926"" tag="""" fid=""0""&gt;_x000D_
  &lt;param n=""_NumRows"" v=""12"" /&gt;_x000D_
  &lt;param n=""_NumCols"" v=""3"" /&gt;_x000D_
  &lt;param n=""SASDataState"" v=""none"" /&gt;_x000D_
  &lt;param n=""SASDataStart"" v=""1"" /&gt;_x000D_
  &lt;param n=""SASDataEn'"</definedName>
    <definedName name="_AMO_ContentLocation_619278926__A1.1" hidden="1">"'d"" v=""11"" /&gt;_x000D_
  &lt;param n=""SASFilter"" v=""ORG_TYP_TXT = 'Casino/Card club'"" /&gt;_x000D_
&lt;/ContentLocation&gt;'"</definedName>
    <definedName name="_AMO_ContentLocation_74106844__A1" hidden="1">"'Partitions:2'"</definedName>
    <definedName name="_AMO_ContentLocation_74106844__A1.0" hidden="1">"'&lt;ContentLocation path=""A1"" rsid=""74106844"" tag="""" fid=""0""&gt;_x000D_
  &lt;param n=""_NumRows"" v=""13"" /&gt;_x000D_
  &lt;param n=""_NumCols"" v=""2"" /&gt;_x000D_
  &lt;param n=""SASDataState"" v=""none"" /&gt;_x000D_
  &lt;param n=""SASDataStart"" v=""1"" /&gt;_x000D_
  &lt;param n=""SASDataEnd'"</definedName>
    <definedName name="_AMO_ContentLocation_74106844__A1.1" hidden="1">"'"" v=""12"" /&gt;_x000D_
  &lt;param n=""SASFilter"" v=""ORG_TYP_TXT = 'Casino/Card club'"" /&gt;_x000D_
&lt;/ContentLocation&gt;'"</definedName>
    <definedName name="_AMO_ContentLocation_747842628__A1" hidden="1">"'Partitions:2'"</definedName>
    <definedName name="_AMO_ContentLocation_747842628__A1.0" hidden="1">"'&lt;ContentLocation path=""A1"" rsid=""747842628"" tag="""" fid=""0""&gt;_x000D_
  &lt;param n=""_NumRows"" v=""44"" /&gt;_x000D_
  &lt;param n=""_NumCols"" v=""2"" /&gt;_x000D_
  &lt;param n=""SASDataState"" v=""none"" /&gt;_x000D_
  &lt;param n=""SASDataStart"" v=""1"" /&gt;_x000D_
  &lt;param n=""SASDataEn'"</definedName>
    <definedName name="_AMO_ContentLocation_747842628__A1.1" hidden="1">"'d"" v=""43"" /&gt;_x000D_
  &lt;param n=""SASFilter"" v=""ORG_TYP_TXT = 'Casino/Card club'"" /&gt;_x000D_
&lt;/ContentLocation&gt;'"</definedName>
    <definedName name="_AMO_ContentLocation_769791355__A1" hidden="1">"'Partitions:2'"</definedName>
    <definedName name="_AMO_ContentLocation_769791355__A1.0" hidden="1">"'&lt;ContentLocation path=""A1"" rsid=""769791355"" tag="""" fid=""0""&gt;_x000D_
  &lt;param n=""_NumRows"" v=""6"" /&gt;_x000D_
  &lt;param n=""_NumCols"" v=""2"" /&gt;_x000D_
  &lt;param n=""SASDataState"" v=""none"" /&gt;_x000D_
  &lt;param n=""SASDataStart"" v=""1"" /&gt;_x000D_
  &lt;param n=""SASDataEnd""'"</definedName>
    <definedName name="_AMO_ContentLocation_769791355__A1.1" hidden="1">"' v=""5"" /&gt;_x000D_
&lt;/ContentLocation&gt;'"</definedName>
    <definedName name="_AMO_SingleObject_251164634__A1" hidden="1">'Exhibit 6'!$F$23:$G$23</definedName>
    <definedName name="_AMO_SingleObject_503680256__A1" hidden="1">'Exhibit 1'!$M$15:$N$15</definedName>
    <definedName name="_AMO_SingleObject_526786537__A1" hidden="1">'Exhibit 5'!$N$16:$P$94</definedName>
    <definedName name="_AMO_SingleObject_619278926__A1" hidden="1">'Exhibit 7'!$L$15:$M$27</definedName>
    <definedName name="_AMO_SingleObject_74106844__A1" hidden="1">'Exhibit 7'!$F$16:$G$33</definedName>
    <definedName name="_AMO_SingleObject_747842628__A1" hidden="1">'Exhibit 2'!$N$16:$N$59</definedName>
    <definedName name="_AMO_SingleObject_769791355__A1" hidden="1">'Exhibit 6'!$M$15:$N$20</definedName>
    <definedName name="_AMO_SingleObject_881569482__A1" hidden="1">'Exhibit 1'!$E$16</definedName>
    <definedName name="_AMO_UniqueIdentifier" hidden="1">"'54d47a2a-f380-46d2-8fee-840ca5231e57'"</definedName>
    <definedName name="_AMO_XmlVersion" hidden="1">"'1'"</definedName>
    <definedName name="_xlnm.Print_Titles" localSheetId="1">'Exhibit 2'!$15:$15</definedName>
    <definedName name="_xlnm.Print_Titles" localSheetId="3">'Exhibit 4'!$14:$14</definedName>
    <definedName name="_xlnm.Print_Titles" localSheetId="4">'Exhibit 5'!$15:$15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1" l="1"/>
  <c r="J28" i="1"/>
  <c r="D16" i="4"/>
  <c r="D17" i="4"/>
  <c r="D18" i="4"/>
  <c r="D19" i="4"/>
  <c r="D20" i="4"/>
  <c r="D21" i="4"/>
  <c r="D22" i="4"/>
  <c r="D23" i="4"/>
  <c r="D24" i="4"/>
  <c r="D25" i="4"/>
  <c r="D26" i="4"/>
  <c r="D27" i="4"/>
  <c r="D28" i="4"/>
  <c r="D29" i="4"/>
  <c r="D30" i="4"/>
  <c r="D31" i="4"/>
  <c r="D32" i="4"/>
  <c r="D33" i="4"/>
  <c r="D34" i="4"/>
  <c r="D15" i="4"/>
  <c r="L123" i="5"/>
  <c r="L120" i="5"/>
  <c r="L112" i="5"/>
  <c r="L104" i="5"/>
  <c r="L42" i="5"/>
  <c r="L124" i="5"/>
  <c r="L81" i="5"/>
  <c r="K81" i="5"/>
  <c r="L73" i="5"/>
  <c r="L58" i="5"/>
  <c r="L50" i="5"/>
  <c r="L34" i="5"/>
  <c r="L19" i="5"/>
  <c r="D17" i="3"/>
  <c r="D18" i="3"/>
  <c r="D19" i="3"/>
  <c r="D20" i="3"/>
  <c r="D21" i="3"/>
  <c r="D22" i="3"/>
  <c r="D23" i="3"/>
  <c r="D24" i="3"/>
  <c r="D25" i="3"/>
  <c r="D26" i="3"/>
  <c r="D27" i="3"/>
  <c r="D28" i="3"/>
  <c r="D29" i="3"/>
  <c r="D30" i="3"/>
  <c r="D31" i="3"/>
  <c r="D32" i="3"/>
  <c r="D33" i="3"/>
  <c r="D34" i="3"/>
  <c r="D35" i="3"/>
  <c r="D36" i="3"/>
  <c r="D16" i="3"/>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F29" i="1"/>
  <c r="K19" i="5"/>
  <c r="K34" i="5"/>
  <c r="K42" i="5"/>
  <c r="K73" i="5"/>
  <c r="K104" i="5"/>
  <c r="K112" i="5"/>
  <c r="K120" i="5"/>
  <c r="K123" i="5"/>
  <c r="K50" i="5"/>
  <c r="K58" i="5"/>
  <c r="K124" i="5"/>
  <c r="J81" i="5"/>
  <c r="D81" i="5"/>
  <c r="C81" i="5"/>
  <c r="E81" i="5"/>
  <c r="F81" i="5"/>
  <c r="H81" i="5"/>
  <c r="I81" i="5"/>
  <c r="G81" i="5"/>
  <c r="J123" i="5"/>
  <c r="J120" i="5"/>
  <c r="J112" i="5"/>
  <c r="J104" i="5"/>
  <c r="J58" i="5"/>
  <c r="J73" i="5"/>
  <c r="J50" i="5"/>
  <c r="J42" i="5"/>
  <c r="J34" i="5"/>
  <c r="J19" i="5"/>
  <c r="I28" i="1"/>
  <c r="J124" i="5"/>
  <c r="I123" i="5"/>
  <c r="I120" i="5"/>
  <c r="I112" i="5"/>
  <c r="I104" i="5"/>
  <c r="I73" i="5"/>
  <c r="I58" i="5"/>
  <c r="I50" i="5"/>
  <c r="I42" i="5"/>
  <c r="I34" i="5"/>
  <c r="I19" i="5"/>
  <c r="H28" i="1"/>
  <c r="G28" i="1"/>
  <c r="H123" i="5"/>
  <c r="H120" i="5"/>
  <c r="H112" i="5"/>
  <c r="G104" i="5"/>
  <c r="H104" i="5"/>
  <c r="H73" i="5"/>
  <c r="H58" i="5"/>
  <c r="H50" i="5"/>
  <c r="H42" i="5"/>
  <c r="H34" i="5"/>
  <c r="H19" i="5"/>
  <c r="G19" i="5"/>
  <c r="G123" i="5"/>
  <c r="G120" i="5"/>
  <c r="C112" i="5"/>
  <c r="G112" i="5"/>
  <c r="E112" i="5"/>
  <c r="F112" i="5"/>
  <c r="D112" i="5"/>
  <c r="G73" i="5"/>
  <c r="G58" i="5"/>
  <c r="F50" i="5"/>
  <c r="G50" i="5"/>
  <c r="G34" i="5"/>
  <c r="G42" i="5"/>
  <c r="C42" i="5"/>
  <c r="D42" i="5"/>
  <c r="E42" i="5"/>
  <c r="F42" i="5"/>
  <c r="F28" i="1"/>
  <c r="F123" i="5"/>
  <c r="F120" i="5"/>
  <c r="F104" i="5"/>
  <c r="E104" i="5"/>
  <c r="C58" i="5"/>
  <c r="D58" i="5"/>
  <c r="E58" i="5"/>
  <c r="F58" i="5"/>
  <c r="F73" i="5"/>
  <c r="F34" i="5"/>
  <c r="E28" i="1"/>
  <c r="E123" i="5"/>
  <c r="E120" i="5"/>
  <c r="E73" i="5"/>
  <c r="E50" i="5"/>
  <c r="E34" i="5"/>
  <c r="D28" i="1"/>
  <c r="D123" i="5"/>
  <c r="D120" i="5"/>
  <c r="D104" i="5"/>
  <c r="D73" i="5"/>
  <c r="D50" i="5"/>
  <c r="D34" i="5"/>
  <c r="C34" i="5"/>
  <c r="C50" i="5"/>
  <c r="C73" i="5"/>
  <c r="C104" i="5"/>
  <c r="C120" i="5"/>
  <c r="C123" i="5"/>
  <c r="C28" i="1"/>
  <c r="B28" i="1"/>
  <c r="H124" i="5"/>
  <c r="D124" i="5"/>
  <c r="G124" i="5"/>
  <c r="I124" i="5"/>
  <c r="C124" i="5"/>
  <c r="E124" i="5"/>
  <c r="F124" i="5"/>
</calcChain>
</file>

<file path=xl/sharedStrings.xml><?xml version="1.0" encoding="utf-8"?>
<sst xmlns="http://schemas.openxmlformats.org/spreadsheetml/2006/main" count="721" uniqueCount="245">
  <si>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</si>
  <si>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</si>
  <si>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</si>
  <si>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</si>
  <si>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</si>
  <si>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</si>
  <si>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</si>
  <si>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</si>
  <si>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</si>
  <si>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</si>
  <si>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</si>
  <si>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</si>
  <si>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</si>
  <si>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</si>
  <si>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</si>
  <si>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</si>
  <si>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</si>
  <si>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</si>
  <si>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</si>
  <si>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</si>
  <si>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</si>
  <si>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</si>
  <si>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</si>
  <si>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</si>
  <si>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</si>
  <si>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</si>
  <si>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</si>
  <si>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</si>
  <si>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</si>
  <si>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</si>
  <si>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</si>
  <si>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</si>
  <si>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</si>
  <si>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</si>
  <si>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</si>
  <si>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</si>
  <si>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</si>
  <si>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</si>
  <si>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</si>
  <si>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</si>
  <si>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</si>
  <si>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</si>
  <si>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</si>
  <si>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</si>
  <si>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</si>
  <si>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</si>
  <si>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</si>
  <si>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</si>
  <si>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</si>
  <si>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</si>
  <si>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</si>
  <si>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</si>
  <si>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</si>
  <si>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</si>
  <si>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</si>
  <si>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</si>
  <si>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</si>
  <si>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</si>
  <si>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</si>
  <si>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</si>
  <si>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</si>
  <si>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</si>
  <si>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</si>
  <si>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</si>
  <si>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</si>
  <si>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</si>
  <si>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</si>
  <si>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</si>
  <si>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</si>
  <si>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</si>
  <si>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</si>
  <si>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</si>
  <si>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</si>
  <si>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</si>
  <si>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</si>
  <si>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</si>
  <si>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</si>
  <si>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</si>
  <si>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</si>
  <si>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Type of Gaming Establishment</t>
  </si>
  <si>
    <t>State Licensed Casino</t>
  </si>
  <si>
    <t>Card Club</t>
  </si>
  <si>
    <t>Unspecified/Blank</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</si>
  <si>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</si>
  <si>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</si>
  <si>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</si>
  <si>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</si>
  <si>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</si>
  <si>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</si>
  <si>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</si>
  <si>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</si>
  <si>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</si>
  <si>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</si>
  <si>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</si>
  <si>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</si>
  <si>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</si>
  <si>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</si>
  <si>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</si>
  <si>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</si>
  <si>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</si>
  <si>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</si>
  <si>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</si>
  <si>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</si>
  <si>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</si>
  <si>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</si>
  <si>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</si>
  <si>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</si>
  <si>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</si>
  <si>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</si>
  <si>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</si>
  <si>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</si>
  <si>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</si>
  <si>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</si>
  <si>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</si>
  <si>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</si>
  <si>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</si>
  <si>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</si>
  <si>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Borrower</t>
  </si>
  <si>
    <t>No relationship to institution</t>
  </si>
  <si>
    <t>Officer</t>
  </si>
  <si>
    <t>ACH</t>
  </si>
  <si>
    <t>Mass-marking</t>
  </si>
  <si>
    <t>Suspicious receipt of government payments/benefits</t>
  </si>
  <si>
    <t>Trade Based Money Laundering/Black Market Peso Exchange</t>
  </si>
  <si>
    <t>Account takeover</t>
  </si>
  <si>
    <t>Misuse of position or self-dealing</t>
  </si>
  <si>
    <t>Suspected public/private corruption (domestic)</t>
  </si>
  <si>
    <t>Suspected public/private corruption (foreign)</t>
  </si>
  <si>
    <t>Suspicious use of informal value transfer system</t>
  </si>
  <si>
    <t>Unlicensed or unregistered MSB</t>
  </si>
  <si>
    <t>Misappropriation</t>
  </si>
  <si>
    <t>Known or suspected terrorist/terrorist organization</t>
  </si>
  <si>
    <t>Mortgage Fraud</t>
  </si>
  <si>
    <t>Appraisal fraud</t>
  </si>
  <si>
    <t>Securities/Futures/Options</t>
  </si>
  <si>
    <t>Bank/Cashier's check</t>
  </si>
  <si>
    <t>Foreign currency</t>
  </si>
  <si>
    <t>Funds transfer</t>
  </si>
  <si>
    <t>Gaming instruments</t>
  </si>
  <si>
    <t>Government payment</t>
  </si>
  <si>
    <t>Money orders</t>
  </si>
  <si>
    <t>Personal/Business check</t>
  </si>
  <si>
    <t>Travelers checks</t>
  </si>
  <si>
    <t>U.S. Currency</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</si>
  <si>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</si>
  <si>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</si>
  <si>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</si>
  <si>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physical condition of funds</t>
  </si>
  <si>
    <t>Suspicion concerning the source of funds</t>
  </si>
  <si>
    <t>Identification Documentation</t>
  </si>
  <si>
    <t>Money Laundering</t>
  </si>
  <si>
    <t>Other Suspicious Activities</t>
  </si>
  <si>
    <t>Terrorist Financing</t>
  </si>
  <si>
    <t>Attorney</t>
  </si>
  <si>
    <t>2014</t>
  </si>
  <si>
    <t>Business loan</t>
  </si>
  <si>
    <t>Director</t>
  </si>
  <si>
    <t>2015</t>
  </si>
  <si>
    <t>Mail</t>
  </si>
  <si>
    <t>Insurance</t>
  </si>
  <si>
    <t>Excessive insurance</t>
  </si>
  <si>
    <t>Excessive or unusual cash borrowing against policy/annuity</t>
  </si>
  <si>
    <t>Suspicious life settlement sales insurance (e.g., STOLI's, Viaticals)</t>
  </si>
  <si>
    <t>Suspicious termination of policy or contract</t>
  </si>
  <si>
    <t>Unclear or no insurable interest</t>
  </si>
  <si>
    <t>Structuring - Other</t>
  </si>
  <si>
    <t>Insurance - Other</t>
  </si>
  <si>
    <t>Fraud - Other</t>
  </si>
  <si>
    <t>2016</t>
  </si>
  <si>
    <t>Wire</t>
  </si>
  <si>
    <t>Pyramid scheme</t>
  </si>
  <si>
    <t>Insider trading</t>
  </si>
  <si>
    <t>2017</t>
  </si>
  <si>
    <t>2018</t>
  </si>
  <si>
    <t>Healthcare/Public or private health insurance</t>
  </si>
  <si>
    <t xml:space="preserve"> </t>
  </si>
  <si>
    <t>Proceeds sent to or received from unrelated third party</t>
  </si>
  <si>
    <t>Suspicious use of multiple transaction locations</t>
  </si>
  <si>
    <t>Unauthorized pooling</t>
  </si>
  <si>
    <t>Alters or cancels transaction to avoid BSA recordkeeping requirement</t>
  </si>
  <si>
    <t>Transaction(s) below CTR threshold</t>
  </si>
  <si>
    <t>Transaction(s) below BSA recordkeeping threshold</t>
  </si>
  <si>
    <t>Gaming Activities - Other</t>
  </si>
  <si>
    <t>Money Laundering - Other</t>
  </si>
  <si>
    <t>Other Suspicious Activities - Other</t>
  </si>
  <si>
    <t>Identification Documentation - Other</t>
  </si>
  <si>
    <t>Terrorist Financing - Other</t>
  </si>
  <si>
    <t>Mortgage Fraud - Other</t>
  </si>
  <si>
    <t>Alters or cancels transaction to avoid CTR requirement</t>
  </si>
  <si>
    <t>Little or no concern for product performance penalties, fees, or tax consequences</t>
  </si>
  <si>
    <t>Securities/Futures/Options - Other</t>
  </si>
  <si>
    <t>Foreclosure/Short sale fraud</t>
  </si>
  <si>
    <t>Suspicious Activity Type</t>
  </si>
  <si>
    <t>2019</t>
  </si>
  <si>
    <t>Consumer loan</t>
  </si>
  <si>
    <t>Credit/Debit card</t>
  </si>
  <si>
    <t>Loan modification fraud</t>
  </si>
  <si>
    <t>Owner or controlling shareholder</t>
  </si>
  <si>
    <t>FinCEN Suspicious Activity Report (Form 111)</t>
  </si>
  <si>
    <t xml:space="preserve">FinCEN Suspicious Activity Report (Form 111)     </t>
  </si>
  <si>
    <t xml:space="preserve">FinCEN Suspicious Activity Report (Form 111)       </t>
  </si>
  <si>
    <t xml:space="preserve">FinCEN Suspicious Activity Report (Form 111)      </t>
  </si>
  <si>
    <t>Counterfeit Instruments</t>
  </si>
  <si>
    <t>Tribal Authorized Casino</t>
  </si>
  <si>
    <t>2020</t>
  </si>
  <si>
    <t>2021</t>
  </si>
  <si>
    <t>Exhibit 1:  Filings by Year &amp; Month from Casino/Card Club Industry*</t>
  </si>
  <si>
    <t>Exhibit 3:  Number of Filings Ranked by States &amp; Territories from Casino/Card Club Industry</t>
  </si>
  <si>
    <t>Exhibit 4:  Number of Filings by Type of Suspicious Activity from Casino/Card Club Industry*</t>
  </si>
  <si>
    <t>Exhibit 5:  Number of Filings by Type of Suspicious Activity from Casino/Card Club Industry*</t>
  </si>
  <si>
    <t>Exhibit 7:  Filings by Affiliation or Relationship from Casino/Card Club Industry*</t>
  </si>
  <si>
    <t>Exhibit 8:  Number of Filings by Instrument Type(s)/Payment Mechanism(s) involved in the Suspicious Activity from Casino/Card Club Industry*</t>
  </si>
  <si>
    <t>Type of Instrument Type(s)/         Payment Mechanism(s)</t>
  </si>
  <si>
    <r>
      <t>Cyber Event</t>
    </r>
    <r>
      <rPr>
        <b/>
        <sz val="10"/>
        <color rgb="FFC00000"/>
        <rFont val="Symbol"/>
        <family val="1"/>
        <charset val="2"/>
      </rPr>
      <t>àà</t>
    </r>
  </si>
  <si>
    <r>
      <t>Against financial institution customer(s)</t>
    </r>
    <r>
      <rPr>
        <b/>
        <sz val="10"/>
        <color rgb="FFC00000"/>
        <rFont val="Century Gothic"/>
        <family val="2"/>
      </rPr>
      <t>*</t>
    </r>
  </si>
  <si>
    <r>
      <t>Gaming Activities</t>
    </r>
    <r>
      <rPr>
        <b/>
        <sz val="10"/>
        <color rgb="FFC00000"/>
        <rFont val="Symbol"/>
        <family val="1"/>
        <charset val="2"/>
      </rPr>
      <t>à</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</si>
  <si>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</si>
  <si>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</si>
  <si>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</si>
  <si>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</si>
  <si>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</si>
  <si>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</si>
  <si>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</si>
  <si>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</si>
  <si>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</si>
  <si>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</si>
  <si>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</si>
  <si>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</si>
  <si>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</si>
  <si>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</si>
  <si>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</si>
  <si>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t>2022</t>
  </si>
  <si>
    <t>Exhibit 2:  Filings by States and Territories from Casino/Card Clubs Industry*</t>
  </si>
  <si>
    <t>Exhibit 6:  Number of Filings by Type of Gaming Institution from Casino/Card Club Industry</t>
  </si>
  <si>
    <t xml:space="preserve">                January 1, 2014 through December 31, 2023</t>
  </si>
  <si>
    <t>2023</t>
  </si>
  <si>
    <r>
      <t>Customer cancels transaction to avoid BSA reporting and recordkeeping requirements</t>
    </r>
    <r>
      <rPr>
        <b/>
        <sz val="10"/>
        <color indexed="6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</si>
  <si>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</si>
  <si>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</si>
  <si>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Cyber Event - Other</t>
    </r>
    <r>
      <rPr>
        <b/>
        <sz val="10"/>
        <color rgb="FFC00000"/>
        <rFont val="Century Gothic"/>
        <family val="2"/>
      </rPr>
      <t>*</t>
    </r>
  </si>
  <si>
    <r>
      <t>Against financial institution(s)</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</si>
  <si>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</si>
  <si>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</si>
  <si>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Misuse of "free look"/cooling-off/right of rescission</t>
    </r>
    <r>
      <rPr>
        <b/>
        <sz val="10"/>
        <color rgb="FFC00000"/>
        <rFont val="Century Gothic"/>
        <family val="2"/>
      </rPr>
      <t>†</t>
    </r>
  </si>
  <si>
    <r>
      <t>Reverse mortgage fraud</t>
    </r>
    <r>
      <rPr>
        <b/>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</si>
</sst>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10"/>
      <color indexed="8"/>
      <name val="Arial"/>
      <family val="2"/>
    </font>
    <font>
      <sz val="10"/>
      <color indexed="8"/>
      <name val="Times New Roman"/>
      <family val="1"/>
    </font>
    <font>
      <b/>
      <sz val="11"/>
      <color indexed="8"/>
      <name val="Times New Roman"/>
      <family val="1"/>
    </font>
    <font>
      <b/>
      <sz val="10"/>
      <color indexed="8"/>
      <name val="Times New Roman"/>
      <family val="1"/>
    </font>
    <font>
      <sz val="8"/>
      <color indexed="8"/>
      <name val="Arial"/>
      <family val="2"/>
    </font>
    <font>
      <sz val="10"/>
      <name val="Times New Roman"/>
      <family val="1"/>
    </font>
    <font>
      <sz val="10"/>
      <name val="Arial"/>
      <family val="2"/>
    </font>
    <font>
      <b/>
      <sz val="10"/>
      <name val="Century Schoolbook"/>
      <family val="1"/>
    </font>
    <font>
      <sz val="10"/>
      <name val="Century Schoolbook"/>
      <family val="1"/>
    </font>
    <font>
      <b/>
      <sz val="10"/>
      <color indexed="8"/>
      <name val="Century Gothic"/>
      <family val="2"/>
    </font>
    <font>
      <sz val="10"/>
      <name val="Century Gothic"/>
      <family val="2"/>
    </font>
    <font>
      <sz val="10"/>
      <color indexed="8"/>
      <name val="Century Gothic"/>
      <family val="2"/>
    </font>
    <font>
      <sz val="8"/>
      <color indexed="8"/>
      <name val="Century Gothic"/>
      <family val="2"/>
    </font>
    <font>
      <sz val="10"/>
      <color indexed="9"/>
      <name val="Copperplate Gothic Light"/>
      <family val="2"/>
    </font>
    <font>
      <b/>
      <sz val="10"/>
      <name val="Century Gothic"/>
      <family val="2"/>
    </font>
    <font>
      <sz val="10"/>
      <color indexed="8"/>
      <name val="Century Gothic"/>
      <family val="2"/>
    </font>
    <font>
      <sz val="10"/>
      <name val="Century Gothic"/>
      <family val="2"/>
    </font>
    <font>
      <sz val="10"/>
      <color indexed="8"/>
      <name val="Century Gothic"/>
      <family val="2"/>
    </font>
    <font>
      <sz val="10"/>
      <name val="Arial"/>
      <family val="2"/>
    </font>
    <font>
      <sz val="10"/>
      <name val="Century Gothic"/>
      <family val="2"/>
    </font>
    <font>
      <sz val="10"/>
      <color indexed="8"/>
      <name val="Copperplate Gothic Light"/>
      <family val="2"/>
    </font>
    <font>
      <sz val="8"/>
      <color indexed="8"/>
      <name val="Copperplate Gothic Light"/>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Century Gothic"/>
      <family val="2"/>
    </font>
    <font>
      <b/>
      <sz val="10"/>
      <color theme="1"/>
      <name val="Century Gothic"/>
      <family val="2"/>
    </font>
    <font>
      <b/>
      <i/>
      <sz val="10"/>
      <color theme="1"/>
      <name val="Century Gothic"/>
      <family val="2"/>
    </font>
    <font>
      <b/>
      <sz val="10"/>
      <color theme="0"/>
      <name val="Copperplate Gothic Light"/>
      <family val="2"/>
    </font>
    <font>
      <sz val="10"/>
      <color theme="0"/>
      <name val="Copperplate Gothic Light"/>
      <family val="2"/>
    </font>
    <font>
      <b/>
      <u/>
      <sz val="10"/>
      <color theme="1"/>
      <name val="Century Gothic"/>
      <family val="2"/>
    </font>
    <font>
      <b/>
      <u val="double"/>
      <sz val="10"/>
      <color theme="1"/>
      <name val="Century Gothic"/>
      <family val="2"/>
    </font>
    <font>
      <b/>
      <sz val="10"/>
      <color theme="0"/>
      <name val="Century Gothic"/>
      <family val="2"/>
    </font>
    <font>
      <sz val="10"/>
      <color theme="1"/>
      <name val="Century Gothic"/>
      <family val="2"/>
    </font>
    <font>
      <sz val="10"/>
      <color theme="0"/>
      <name val="Copperplate Gothic Light"/>
      <family val="2"/>
    </font>
    <font>
      <b/>
      <sz val="10"/>
      <color rgb="FFC00000"/>
      <name val="Symbol"/>
      <family val="1"/>
      <charset val="2"/>
    </font>
    <font>
      <b/>
      <sz val="10"/>
      <color rgb="FFC00000"/>
      <name val="Century Gothic"/>
      <family val="2"/>
    </font>
    <font>
      <b/>
      <sz val="10"/>
      <color theme="0"/>
      <name val="Copperplate Gothic Light"/>
      <family val="2"/>
    </font>
    <font>
      <sz val="10"/>
      <color indexed="8"/>
      <name val="Century Gothic"/>
      <family val="2"/>
    </font>
    <font>
      <sz val="10"/>
      <name val="Century Gothic"/>
      <family val="2"/>
    </font>
    <font>
      <sz val="10"/>
      <color theme="1"/>
      <name val="Century Gothic"/>
    </font>
    <font>
      <sz val="10"/>
      <color theme="0"/>
      <name val="Copperplate Gothic Light"/>
    </font>
    <font>
      <b/>
      <sz val="10"/>
      <color theme="0"/>
      <name val="Copperplate Gothic Light"/>
    </font>
    <font>
      <b/>
      <sz val="10"/>
      <color indexed="60"/>
      <name val="Century Gothic"/>
      <family val="2"/>
    </font>
    <font>
      <sz val="10"/>
      <name val="Century Gothic"/>
    </font>
    <font>
      <sz val="10"/>
      <color indexed="8"/>
      <name val="Century Gothic"/>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7"/>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style="thin">
        <color indexed="64"/>
      </right>
      <top/>
      <bottom/>
      <diagonal/>
    </border>
  </borders>
  <cellStyleXfs count="434">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3" fillId="28" borderId="2" applyNumberFormat="0" applyAlignment="0" applyProtection="0"/>
    <xf numFmtId="0" fontId="34" fillId="0" borderId="0" applyNumberFormat="0" applyFill="0" applyBorder="0" applyAlignment="0" applyProtection="0"/>
    <xf numFmtId="0" fontId="35" fillId="29"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9" fillId="30" borderId="1" applyNumberFormat="0" applyAlignment="0" applyProtection="0"/>
    <xf numFmtId="0" fontId="40" fillId="0" borderId="6" applyNumberFormat="0" applyFill="0" applyAlignment="0" applyProtection="0"/>
    <xf numFmtId="0" fontId="41" fillId="31"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13" fillId="0" borderId="0"/>
    <xf numFmtId="0" fontId="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32" borderId="7" applyNumberFormat="0" applyFont="0" applyAlignment="0" applyProtection="0"/>
    <xf numFmtId="0" fontId="42" fillId="27" borderId="8"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3" fillId="0" borderId="0"/>
    <xf numFmtId="0" fontId="2" fillId="0" borderId="0"/>
    <xf numFmtId="43" fontId="2" fillId="0" borderId="0" applyFont="0" applyFill="0" applyBorder="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32" borderId="7" applyNumberFormat="0" applyFont="0" applyAlignment="0" applyProtection="0"/>
    <xf numFmtId="0" fontId="43" fillId="0" borderId="0" applyNumberFormat="0" applyFill="0" applyBorder="0" applyAlignment="0" applyProtection="0"/>
    <xf numFmtId="0" fontId="2" fillId="0" borderId="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3" fillId="0" borderId="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4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3"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cellStyleXfs>
  <cellXfs count="202">
    <xf numFmtId="0" fontId="0" fillId="0" borderId="0" xfId="0"/>
    <xf numFmtId="0" fontId="5" fillId="0" borderId="0" xfId="0" applyFont="1" applyAlignment="1">
      <alignment horizontal="left"/>
    </xf>
    <xf numFmtId="0" fontId="6" fillId="0" borderId="0" xfId="0" applyFont="1"/>
    <xf numFmtId="0" fontId="5" fillId="0" borderId="0" xfId="0" applyFont="1"/>
    <xf numFmtId="0" fontId="7" fillId="0" borderId="0" xfId="0" applyFont="1" applyAlignment="1">
      <alignment horizontal="left"/>
    </xf>
    <xf numFmtId="0" fontId="6" fillId="0" borderId="0" xfId="0" applyFont="1" applyAlignment="1">
      <alignment horizontal="left"/>
    </xf>
    <xf numFmtId="41" fontId="6" fillId="0" borderId="0" xfId="0" applyNumberFormat="1" applyFont="1"/>
    <xf numFmtId="0" fontId="11" fillId="0" borderId="0" xfId="0" applyFont="1" applyBorder="1"/>
    <xf numFmtId="0" fontId="11" fillId="0" borderId="0" xfId="0" applyFont="1"/>
    <xf numFmtId="0" fontId="11" fillId="0" borderId="0" xfId="0" applyFont="1" applyBorder="1" applyAlignment="1">
      <alignment horizontal="left"/>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8" fillId="0" borderId="0" xfId="0" applyFont="1" applyBorder="1" applyAlignment="1">
      <alignment horizontal="right"/>
    </xf>
    <xf numFmtId="0" fontId="8" fillId="0" borderId="0" xfId="0" applyFont="1" applyBorder="1" applyAlignment="1">
      <alignment horizontal="left" wrapText="1"/>
    </xf>
    <xf numFmtId="41" fontId="8" fillId="0" borderId="0" xfId="0" applyNumberFormat="1" applyFont="1" applyBorder="1" applyAlignment="1">
      <alignment horizontal="center"/>
    </xf>
    <xf numFmtId="10" fontId="8" fillId="0" borderId="0" xfId="0" applyNumberFormat="1" applyFont="1" applyBorder="1" applyAlignment="1">
      <alignment horizontal="right"/>
    </xf>
    <xf numFmtId="0" fontId="8" fillId="0" borderId="0" xfId="0" applyFont="1" applyAlignment="1">
      <alignment horizontal="center"/>
    </xf>
    <xf numFmtId="0" fontId="8" fillId="0" borderId="0" xfId="0" applyFont="1"/>
    <xf numFmtId="0" fontId="8" fillId="0" borderId="0" xfId="0" applyFont="1" applyBorder="1" applyAlignment="1">
      <alignment horizontal="center"/>
    </xf>
    <xf numFmtId="0" fontId="6" fillId="0" borderId="0" xfId="0" applyFont="1" applyBorder="1"/>
    <xf numFmtId="0" fontId="8" fillId="0" borderId="0" xfId="0" applyFont="1" applyFill="1" applyBorder="1" applyAlignment="1">
      <alignment horizontal="center"/>
    </xf>
    <xf numFmtId="0" fontId="8" fillId="0" borderId="0" xfId="0" applyFont="1" applyBorder="1" applyAlignment="1">
      <alignment horizontal="left"/>
    </xf>
    <xf numFmtId="3" fontId="12" fillId="0" borderId="0" xfId="0" applyNumberFormat="1" applyFont="1" applyBorder="1"/>
    <xf numFmtId="10" fontId="8" fillId="0" borderId="0" xfId="0" applyNumberFormat="1" applyFont="1" applyFill="1" applyBorder="1" applyAlignment="1">
      <alignment horizontal="right"/>
    </xf>
    <xf numFmtId="3" fontId="8" fillId="0" borderId="0" xfId="0" applyNumberFormat="1" applyFont="1" applyFill="1" applyBorder="1"/>
    <xf numFmtId="0" fontId="14" fillId="0" borderId="0" xfId="0" applyFont="1"/>
    <xf numFmtId="0" fontId="15" fillId="0" borderId="0" xfId="0" applyFont="1"/>
    <xf numFmtId="0" fontId="6" fillId="0" borderId="0" xfId="0" applyFont="1" applyAlignment="1">
      <alignment horizontal="center"/>
    </xf>
    <xf numFmtId="0" fontId="7" fillId="0" borderId="0" xfId="0" applyFont="1" applyAlignment="1">
      <alignment horizontal="center"/>
    </xf>
    <xf numFmtId="0" fontId="16" fillId="0" borderId="0" xfId="0" applyFont="1" applyAlignment="1">
      <alignment horizontal="left"/>
    </xf>
    <xf numFmtId="0" fontId="18" fillId="0" borderId="0" xfId="0" applyFont="1"/>
    <xf numFmtId="0" fontId="18" fillId="0" borderId="0" xfId="0" applyFont="1" applyAlignment="1">
      <alignment horizontal="left"/>
    </xf>
    <xf numFmtId="0" fontId="16" fillId="0" borderId="0" xfId="0" applyFont="1" applyBorder="1" applyAlignment="1">
      <alignment horizontal="left"/>
    </xf>
    <xf numFmtId="3" fontId="18" fillId="0" borderId="0" xfId="0" applyNumberFormat="1" applyFont="1" applyBorder="1"/>
    <xf numFmtId="3" fontId="47" fillId="0" borderId="0" xfId="0" applyNumberFormat="1" applyFont="1" applyBorder="1" applyAlignment="1">
      <alignment horizontal="right"/>
    </xf>
    <xf numFmtId="3" fontId="18" fillId="0" borderId="0" xfId="0" applyNumberFormat="1" applyFont="1" applyBorder="1" applyAlignment="1">
      <alignment horizontal="right"/>
    </xf>
    <xf numFmtId="3" fontId="16" fillId="0" borderId="0" xfId="0" applyNumberFormat="1" applyFont="1" applyBorder="1"/>
    <xf numFmtId="3" fontId="17" fillId="0" borderId="0" xfId="0" applyNumberFormat="1" applyFont="1" applyBorder="1" applyAlignment="1">
      <alignment horizontal="right"/>
    </xf>
    <xf numFmtId="0" fontId="16" fillId="0" borderId="0" xfId="0" applyFont="1"/>
    <xf numFmtId="0" fontId="47" fillId="0" borderId="0" xfId="52" applyFont="1" applyBorder="1" applyAlignment="1">
      <alignment horizontal="left" vertical="top" wrapText="1"/>
    </xf>
    <xf numFmtId="0" fontId="19" fillId="0" borderId="0" xfId="0" applyFont="1" applyBorder="1" applyAlignment="1">
      <alignment horizontal="left"/>
    </xf>
    <xf numFmtId="0" fontId="16" fillId="0" borderId="0" xfId="0" applyFont="1" applyAlignment="1">
      <alignment horizontal="center"/>
    </xf>
    <xf numFmtId="0" fontId="48" fillId="0" borderId="0" xfId="52" applyFont="1" applyBorder="1" applyAlignment="1">
      <alignment horizontal="left" vertical="top" wrapText="1"/>
    </xf>
    <xf numFmtId="0" fontId="17" fillId="0" borderId="0" xfId="0" applyFont="1" applyBorder="1" applyAlignment="1">
      <alignment horizontal="left" vertical="top" wrapText="1"/>
    </xf>
    <xf numFmtId="0" fontId="49" fillId="0" borderId="0" xfId="52" applyFont="1" applyBorder="1" applyAlignment="1">
      <alignment horizontal="right" vertical="top" wrapText="1"/>
    </xf>
    <xf numFmtId="3" fontId="18" fillId="0" borderId="0" xfId="0" applyNumberFormat="1" applyFont="1" applyFill="1" applyBorder="1"/>
    <xf numFmtId="0" fontId="18" fillId="0" borderId="0" xfId="0" applyFont="1" applyBorder="1" applyAlignment="1">
      <alignment horizontal="left"/>
    </xf>
    <xf numFmtId="3" fontId="18" fillId="0" borderId="0" xfId="0" applyNumberFormat="1" applyFont="1" applyFill="1" applyBorder="1" applyAlignment="1">
      <alignment horizontal="right"/>
    </xf>
    <xf numFmtId="0" fontId="50" fillId="0" borderId="0" xfId="0" applyFont="1" applyBorder="1" applyAlignment="1">
      <alignment horizontal="center" vertical="center"/>
    </xf>
    <xf numFmtId="0" fontId="50" fillId="0" borderId="0" xfId="0" applyNumberFormat="1" applyFont="1" applyBorder="1" applyAlignment="1">
      <alignment horizontal="center" vertical="center"/>
    </xf>
    <xf numFmtId="0" fontId="50" fillId="0" borderId="0" xfId="37" applyFont="1" applyBorder="1" applyAlignment="1">
      <alignment horizontal="center" vertical="center"/>
    </xf>
    <xf numFmtId="0" fontId="50" fillId="0" borderId="0" xfId="37" applyFont="1" applyBorder="1" applyAlignment="1">
      <alignment horizontal="center" vertical="center" wrapText="1"/>
    </xf>
    <xf numFmtId="0" fontId="51" fillId="0" borderId="0" xfId="37" applyFont="1"/>
    <xf numFmtId="0" fontId="51" fillId="0" borderId="0" xfId="0" applyFont="1"/>
    <xf numFmtId="10" fontId="18" fillId="0" borderId="0" xfId="37" applyNumberFormat="1" applyFont="1"/>
    <xf numFmtId="0" fontId="17" fillId="0" borderId="0" xfId="37" applyFont="1"/>
    <xf numFmtId="0" fontId="48" fillId="0" borderId="0" xfId="52" applyFont="1" applyBorder="1" applyAlignment="1">
      <alignment horizontal="center"/>
    </xf>
    <xf numFmtId="10" fontId="16" fillId="0" borderId="0" xfId="37" applyNumberFormat="1" applyFont="1" applyFill="1" applyBorder="1"/>
    <xf numFmtId="10" fontId="16" fillId="0" borderId="0" xfId="37" applyNumberFormat="1" applyFont="1" applyFill="1" applyBorder="1" applyAlignment="1">
      <alignment horizontal="right"/>
    </xf>
    <xf numFmtId="0" fontId="16" fillId="0" borderId="0" xfId="38" applyFont="1" applyFill="1" applyBorder="1" applyAlignment="1">
      <alignment horizontal="center"/>
    </xf>
    <xf numFmtId="0" fontId="50" fillId="0" borderId="0" xfId="52" applyFont="1" applyBorder="1" applyAlignment="1">
      <alignment horizontal="center" vertical="center" wrapText="1"/>
    </xf>
    <xf numFmtId="0" fontId="50" fillId="0" borderId="0" xfId="43" applyFont="1" applyBorder="1" applyAlignment="1">
      <alignment horizontal="center" vertical="center" wrapText="1"/>
    </xf>
    <xf numFmtId="10" fontId="16" fillId="0" borderId="0" xfId="43" applyNumberFormat="1" applyFont="1" applyFill="1" applyBorder="1" applyAlignment="1">
      <alignment horizontal="right"/>
    </xf>
    <xf numFmtId="3" fontId="52" fillId="0" borderId="0" xfId="52" applyNumberFormat="1" applyFont="1" applyBorder="1" applyAlignment="1">
      <alignment horizontal="right"/>
    </xf>
    <xf numFmtId="3" fontId="53" fillId="0" borderId="0" xfId="52" applyNumberFormat="1" applyFont="1" applyBorder="1" applyAlignment="1">
      <alignment horizontal="right"/>
    </xf>
    <xf numFmtId="0" fontId="50" fillId="0" borderId="0" xfId="52" applyFont="1" applyBorder="1" applyAlignment="1">
      <alignment horizontal="center" vertical="top" wrapText="1"/>
    </xf>
    <xf numFmtId="0" fontId="50" fillId="0" borderId="0" xfId="52" applyFont="1" applyBorder="1" applyAlignment="1">
      <alignment horizontal="center" vertical="center"/>
    </xf>
    <xf numFmtId="0" fontId="17" fillId="0" borderId="0" xfId="0" applyFont="1" applyBorder="1" applyAlignment="1">
      <alignment wrapText="1"/>
    </xf>
    <xf numFmtId="0" fontId="47" fillId="0" borderId="0" xfId="52" applyFont="1" applyBorder="1" applyAlignment="1">
      <alignment wrapText="1"/>
    </xf>
    <xf numFmtId="0" fontId="16" fillId="0" borderId="10" xfId="0" applyFont="1" applyBorder="1" applyAlignment="1">
      <alignment horizontal="left"/>
    </xf>
    <xf numFmtId="0" fontId="16" fillId="0" borderId="11" xfId="0" applyFont="1" applyBorder="1" applyAlignment="1">
      <alignment horizontal="right"/>
    </xf>
    <xf numFmtId="0" fontId="54" fillId="33" borderId="0" xfId="0" applyFont="1" applyFill="1" applyBorder="1" applyAlignment="1">
      <alignment horizontal="right"/>
    </xf>
    <xf numFmtId="0" fontId="48" fillId="0" borderId="0" xfId="52" applyFont="1" applyBorder="1" applyAlignment="1">
      <alignment horizontal="left" wrapText="1"/>
    </xf>
    <xf numFmtId="0" fontId="47" fillId="0" borderId="0" xfId="52" applyFont="1" applyBorder="1" applyAlignment="1">
      <alignment horizontal="left" wrapText="1"/>
    </xf>
    <xf numFmtId="3" fontId="47" fillId="0" borderId="0" xfId="52" applyNumberFormat="1" applyFont="1" applyBorder="1" applyAlignment="1">
      <alignment horizontal="right" vertical="top"/>
    </xf>
    <xf numFmtId="0" fontId="47" fillId="0" borderId="0" xfId="52" applyFont="1" applyBorder="1" applyAlignment="1">
      <alignment horizontal="right"/>
    </xf>
    <xf numFmtId="0" fontId="18" fillId="0" borderId="0" xfId="0" applyFont="1" applyAlignment="1">
      <alignment wrapText="1"/>
    </xf>
    <xf numFmtId="0" fontId="47" fillId="0" borderId="0" xfId="52" applyFont="1" applyFill="1" applyAlignment="1">
      <alignment horizontal="left" vertical="top" wrapText="1"/>
    </xf>
    <xf numFmtId="3" fontId="47" fillId="0" borderId="0" xfId="52" applyNumberFormat="1" applyFont="1" applyBorder="1" applyAlignment="1">
      <alignment horizontal="right"/>
    </xf>
    <xf numFmtId="0" fontId="48" fillId="0" borderId="0" xfId="52" applyFont="1" applyFill="1" applyAlignment="1">
      <alignment horizontal="center"/>
    </xf>
    <xf numFmtId="49" fontId="6" fillId="0" borderId="0" xfId="0" applyNumberFormat="1" applyFont="1" applyAlignment="1"/>
    <xf numFmtId="3" fontId="6" fillId="0" borderId="0" xfId="0" applyNumberFormat="1" applyFont="1" applyAlignment="1"/>
    <xf numFmtId="49" fontId="6" fillId="0" borderId="0" xfId="0" applyNumberFormat="1" applyFont="1" applyBorder="1" applyAlignment="1"/>
    <xf numFmtId="3" fontId="6" fillId="0" borderId="0" xfId="0" applyNumberFormat="1" applyFont="1" applyBorder="1" applyAlignment="1"/>
    <xf numFmtId="3" fontId="18" fillId="0" borderId="0" xfId="0" applyNumberFormat="1" applyFont="1" applyAlignment="1"/>
    <xf numFmtId="49" fontId="18" fillId="0" borderId="0" xfId="0" applyNumberFormat="1" applyFont="1" applyBorder="1" applyAlignment="1"/>
    <xf numFmtId="3" fontId="18" fillId="0" borderId="0" xfId="0" applyNumberFormat="1" applyFont="1" applyBorder="1" applyAlignment="1"/>
    <xf numFmtId="0" fontId="47" fillId="0" borderId="0" xfId="52" applyFont="1" applyBorder="1" applyAlignment="1">
      <alignment horizontal="left" vertical="top" wrapText="1"/>
    </xf>
    <xf numFmtId="0" fontId="21" fillId="0" borderId="0" xfId="0" applyFont="1"/>
    <xf numFmtId="3" fontId="17" fillId="0" borderId="0" xfId="0" applyNumberFormat="1" applyFont="1" applyAlignment="1">
      <alignment horizontal="right"/>
    </xf>
    <xf numFmtId="0" fontId="16" fillId="0" borderId="0" xfId="0" applyFont="1" applyFill="1" applyBorder="1" applyAlignment="1">
      <alignment horizontal="left"/>
    </xf>
    <xf numFmtId="3" fontId="47" fillId="0" borderId="0" xfId="0" applyNumberFormat="1" applyFont="1" applyFill="1" applyBorder="1" applyAlignment="1">
      <alignment horizontal="right"/>
    </xf>
    <xf numFmtId="0" fontId="50" fillId="0" borderId="12" xfId="0" applyFont="1" applyBorder="1" applyAlignment="1">
      <alignment horizontal="center" vertical="center"/>
    </xf>
    <xf numFmtId="1" fontId="50" fillId="0" borderId="12" xfId="0" applyNumberFormat="1" applyFont="1" applyBorder="1" applyAlignment="1">
      <alignment horizontal="center" vertical="center"/>
    </xf>
    <xf numFmtId="0" fontId="50" fillId="0" borderId="13" xfId="0" applyFont="1" applyBorder="1" applyAlignment="1">
      <alignment horizontal="center" vertical="center"/>
    </xf>
    <xf numFmtId="1" fontId="50" fillId="0" borderId="14" xfId="0" applyNumberFormat="1" applyFont="1" applyBorder="1" applyAlignment="1">
      <alignment horizontal="center" vertical="center"/>
    </xf>
    <xf numFmtId="0" fontId="50" fillId="0" borderId="0" xfId="0" applyFont="1" applyBorder="1" applyAlignment="1">
      <alignment horizontal="center" vertical="center" wrapText="1"/>
    </xf>
    <xf numFmtId="0" fontId="47" fillId="0" borderId="0" xfId="52" applyFont="1" applyBorder="1" applyAlignment="1">
      <alignment horizontal="left" vertical="top"/>
    </xf>
    <xf numFmtId="3" fontId="17" fillId="0" borderId="0" xfId="0" applyNumberFormat="1" applyFont="1" applyBorder="1" applyAlignment="1"/>
    <xf numFmtId="3" fontId="22" fillId="0" borderId="0" xfId="0" applyNumberFormat="1" applyFont="1" applyAlignment="1"/>
    <xf numFmtId="0" fontId="17" fillId="0" borderId="0" xfId="0" applyFont="1"/>
    <xf numFmtId="3" fontId="17" fillId="0" borderId="0" xfId="0" applyNumberFormat="1" applyFont="1"/>
    <xf numFmtId="3" fontId="47" fillId="0" borderId="0" xfId="0" applyNumberFormat="1" applyFont="1" applyBorder="1" applyAlignment="1"/>
    <xf numFmtId="3" fontId="47" fillId="0" borderId="0" xfId="0" applyNumberFormat="1" applyFont="1" applyAlignment="1"/>
    <xf numFmtId="1" fontId="50" fillId="0" borderId="13" xfId="0" applyNumberFormat="1" applyFont="1" applyBorder="1" applyAlignment="1">
      <alignment horizontal="center" vertical="center"/>
    </xf>
    <xf numFmtId="3" fontId="22" fillId="0" borderId="0" xfId="0" applyNumberFormat="1" applyFont="1" applyBorder="1" applyAlignment="1"/>
    <xf numFmtId="3" fontId="22" fillId="0" borderId="0" xfId="0" applyNumberFormat="1" applyFont="1" applyBorder="1" applyAlignment="1">
      <alignment horizontal="right"/>
    </xf>
    <xf numFmtId="0" fontId="22" fillId="0" borderId="0" xfId="0" applyFont="1" applyAlignment="1">
      <alignment wrapText="1"/>
    </xf>
    <xf numFmtId="0" fontId="23" fillId="0" borderId="0" xfId="0" applyFont="1" applyBorder="1" applyAlignment="1">
      <alignment horizontal="left" vertical="top" wrapText="1"/>
    </xf>
    <xf numFmtId="3" fontId="47" fillId="0" borderId="0" xfId="52" applyNumberFormat="1" applyFont="1" applyBorder="1" applyAlignment="1">
      <alignment horizontal="right"/>
    </xf>
    <xf numFmtId="0" fontId="47" fillId="0" borderId="0" xfId="52" applyFont="1" applyBorder="1" applyAlignment="1">
      <alignment horizontal="right"/>
    </xf>
    <xf numFmtId="0" fontId="48" fillId="0" borderId="0" xfId="52" applyFont="1" applyBorder="1" applyAlignment="1">
      <alignment horizontal="left" vertical="top" wrapText="1"/>
    </xf>
    <xf numFmtId="0" fontId="23" fillId="0" borderId="0" xfId="0" applyFont="1" applyBorder="1" applyAlignment="1">
      <alignment wrapText="1"/>
    </xf>
    <xf numFmtId="3" fontId="22" fillId="0" borderId="0" xfId="0" applyNumberFormat="1" applyFont="1" applyAlignment="1">
      <alignment horizontal="right"/>
    </xf>
    <xf numFmtId="3" fontId="47" fillId="0" borderId="0" xfId="52" applyNumberFormat="1" applyFont="1"/>
    <xf numFmtId="0" fontId="50" fillId="0" borderId="0" xfId="0" applyNumberFormat="1" applyFont="1" applyBorder="1" applyAlignment="1">
      <alignment horizontal="center" vertical="center"/>
    </xf>
    <xf numFmtId="3" fontId="24" fillId="0" borderId="0" xfId="0" applyNumberFormat="1" applyFont="1" applyFill="1" applyBorder="1"/>
    <xf numFmtId="3" fontId="26" fillId="0" borderId="0" xfId="0" applyNumberFormat="1" applyFont="1" applyBorder="1" applyAlignment="1">
      <alignment horizontal="right"/>
    </xf>
    <xf numFmtId="3" fontId="47" fillId="0" borderId="0" xfId="0" applyNumberFormat="1" applyFont="1" applyBorder="1" applyAlignment="1"/>
    <xf numFmtId="1" fontId="50" fillId="0" borderId="0" xfId="0" applyNumberFormat="1" applyFont="1" applyBorder="1" applyAlignment="1">
      <alignment horizontal="center" vertical="center"/>
    </xf>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0" applyNumberFormat="1" applyFont="1" applyAlignme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0" fontId="16" fillId="0" borderId="0" xfId="0" applyFont="1" applyBorder="1" applyAlignment="1">
      <alignment horizontal="left" wrapText="1"/>
    </xf>
    <xf numFmtId="0" fontId="48" fillId="0" borderId="0" xfId="52" applyFont="1" applyFill="1" applyAlignment="1">
      <alignment horizontal="left" vertical="top" wrapText="1"/>
    </xf>
    <xf numFmtId="3" fontId="22" fillId="0" borderId="0" xfId="0" applyNumberFormat="1" applyFont="1" applyBorder="1" applyAlignment="1">
      <alignment horizontal="center"/>
    </xf>
    <xf numFmtId="3" fontId="22" fillId="0" borderId="0" xfId="0" applyNumberFormat="1" applyFont="1" applyAlignment="1">
      <alignment horizontal="center"/>
    </xf>
    <xf numFmtId="10" fontId="16" fillId="0" borderId="0" xfId="0" applyNumberFormat="1" applyFont="1" applyFill="1" applyBorder="1" applyAlignment="1">
      <alignment horizontal="center"/>
    </xf>
    <xf numFmtId="10" fontId="16" fillId="0" borderId="0" xfId="37" applyNumberFormat="1" applyFont="1" applyFill="1" applyBorder="1" applyAlignment="1">
      <alignment horizontal="center"/>
    </xf>
    <xf numFmtId="10" fontId="16" fillId="0" borderId="0" xfId="37" applyNumberFormat="1" applyFont="1" applyFill="1" applyAlignment="1">
      <alignment horizontal="center"/>
    </xf>
    <xf numFmtId="3" fontId="47" fillId="0" borderId="0" xfId="0" applyNumberFormat="1" applyFont="1"/>
    <xf numFmtId="0" fontId="47" fillId="0" borderId="0" xfId="0" applyFont="1"/>
    <xf numFmtId="0" fontId="50" fillId="0" borderId="14" xfId="0" applyFont="1" applyBorder="1" applyAlignment="1">
      <alignment horizontal="center" vertical="center"/>
    </xf>
    <xf numFmtId="0" fontId="51" fillId="0" borderId="0" xfId="0" applyFont="1" applyBorder="1" applyAlignment="1">
      <alignment horizontal="center" vertical="center"/>
    </xf>
    <xf numFmtId="0" fontId="27" fillId="0" borderId="0" xfId="0" applyFont="1"/>
    <xf numFmtId="49" fontId="27" fillId="0" borderId="0" xfId="0" applyNumberFormat="1" applyFont="1" applyBorder="1" applyAlignment="1"/>
    <xf numFmtId="0" fontId="28" fillId="0" borderId="0" xfId="0" applyFont="1" applyFill="1"/>
    <xf numFmtId="3" fontId="55" fillId="0" borderId="0" xfId="0" applyNumberFormat="1" applyFont="1"/>
    <xf numFmtId="0" fontId="56" fillId="0" borderId="0" xfId="0" applyFont="1" applyBorder="1" applyAlignment="1">
      <alignment horizontal="center" vertical="center"/>
    </xf>
    <xf numFmtId="3" fontId="47" fillId="0" borderId="0" xfId="359" applyNumberFormat="1" applyFont="1"/>
    <xf numFmtId="3" fontId="47" fillId="0" borderId="0" xfId="360" applyNumberFormat="1" applyFont="1"/>
    <xf numFmtId="0" fontId="55" fillId="0" borderId="0" xfId="52" applyFont="1" applyBorder="1" applyAlignment="1">
      <alignment horizontal="right"/>
    </xf>
    <xf numFmtId="3" fontId="55" fillId="0" borderId="0" xfId="52" applyNumberFormat="1" applyFont="1" applyBorder="1" applyAlignment="1">
      <alignment horizontal="right"/>
    </xf>
    <xf numFmtId="3" fontId="60" fillId="0" borderId="0" xfId="0" applyNumberFormat="1" applyFont="1" applyAlignment="1"/>
    <xf numFmtId="0" fontId="59" fillId="0" borderId="0" xfId="52" applyFont="1" applyBorder="1" applyAlignment="1">
      <alignment horizontal="center" vertical="center"/>
    </xf>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61" fillId="0" borderId="0" xfId="0" applyNumberFormat="1" applyFont="1" applyBorder="1" applyAlignment="1">
      <alignment horizontal="right"/>
    </xf>
    <xf numFmtId="3" fontId="60" fillId="0" borderId="0" xfId="0" applyNumberFormat="1" applyFont="1" applyFill="1" applyBorder="1"/>
    <xf numFmtId="0" fontId="59" fillId="0" borderId="0" xfId="0" applyNumberFormat="1" applyFont="1" applyBorder="1" applyAlignment="1">
      <alignment horizontal="center" vertical="center"/>
    </xf>
    <xf numFmtId="3" fontId="55" fillId="0" borderId="0" xfId="0" applyNumberFormat="1" applyFont="1" applyBorder="1" applyAlignment="1"/>
    <xf numFmtId="3" fontId="55" fillId="0" borderId="0" xfId="0" applyNumberFormat="1" applyFont="1" applyAlignment="1"/>
    <xf numFmtId="1" fontId="59" fillId="0" borderId="14" xfId="0" applyNumberFormat="1" applyFont="1" applyBorder="1" applyAlignment="1">
      <alignment horizontal="center" vertical="center"/>
    </xf>
    <xf numFmtId="0" fontId="0" fillId="0" borderId="0" xfId="0" applyAlignment="1">
      <alignment wrapText="1"/>
    </xf>
    <xf numFmtId="0" fontId="0" fillId="0" borderId="0" xfId="0" applyAlignment="1"/>
    <xf numFmtId="0" fontId="16" fillId="0" borderId="0" xfId="0" applyFont="1" applyAlignment="1">
      <alignment horizontal="left"/>
    </xf>
    <xf numFmtId="0" fontId="0" fillId="33" borderId="0" xfId="0" applyFill="1" applyBorder="1" applyAlignment="1">
      <alignment horizontal="center"/>
    </xf>
    <xf numFmtId="0" fontId="0" fillId="33" borderId="0" xfId="0" applyFill="1" applyAlignment="1"/>
    <xf numFmtId="0" fontId="6" fillId="33" borderId="0" xfId="0" applyFont="1" applyFill="1"/>
    <xf numFmtId="3" fontId="54" fillId="33" borderId="0" xfId="0" applyNumberFormat="1" applyFont="1" applyFill="1" applyBorder="1" applyAlignment="1">
      <alignment horizontal="center"/>
    </xf>
    <xf numFmtId="3" fontId="16" fillId="0" borderId="11" xfId="0" applyNumberFormat="1" applyFont="1" applyBorder="1" applyAlignment="1">
      <alignment horizontal="right"/>
    </xf>
    <xf numFmtId="0" fontId="17" fillId="0" borderId="0" xfId="0" applyFont="1" applyBorder="1" applyAlignment="1"/>
    <xf numFmtId="0" fontId="17" fillId="0" borderId="0" xfId="0" applyFont="1" applyAlignment="1"/>
    <xf numFmtId="0" fontId="16" fillId="0" borderId="0" xfId="37" applyFont="1" applyAlignment="1">
      <alignment horizontal="left"/>
    </xf>
    <xf numFmtId="3" fontId="18" fillId="0" borderId="0" xfId="0" applyNumberFormat="1" applyFont="1"/>
    <xf numFmtId="0" fontId="29" fillId="0" borderId="0" xfId="52"/>
    <xf numFmtId="3" fontId="62" fillId="0" borderId="0" xfId="0" applyNumberFormat="1" applyFont="1"/>
    <xf numFmtId="0" fontId="63" fillId="0" borderId="0" xfId="0" applyFont="1" applyBorder="1" applyAlignment="1">
      <alignment horizontal="center" vertical="center"/>
    </xf>
    <xf numFmtId="0" fontId="48" fillId="0" borderId="0" xfId="0" applyFont="1"/>
    <xf numFmtId="3" fontId="47" fillId="0" borderId="0" xfId="384" applyNumberFormat="1" applyFont="1"/>
    <xf numFmtId="3" fontId="47" fillId="0" borderId="0" xfId="384" applyNumberFormat="1" applyFont="1"/>
    <xf numFmtId="3" fontId="47" fillId="0" borderId="0" xfId="384" applyNumberFormat="1" applyFont="1"/>
    <xf numFmtId="3" fontId="47" fillId="0" borderId="0" xfId="384" applyNumberFormat="1" applyFont="1"/>
    <xf numFmtId="3" fontId="47" fillId="0" borderId="0" xfId="384" applyNumberFormat="1" applyFont="1"/>
    <xf numFmtId="1" fontId="64" fillId="0" borderId="15" xfId="0" applyNumberFormat="1" applyFont="1" applyBorder="1" applyAlignment="1">
      <alignment horizontal="center" vertical="center"/>
    </xf>
    <xf numFmtId="3" fontId="62" fillId="0" borderId="0" xfId="0" applyNumberFormat="1" applyFont="1" applyAlignment="1"/>
    <xf numFmtId="3" fontId="62" fillId="0" borderId="0" xfId="0" applyNumberFormat="1" applyFont="1" applyBorder="1" applyAlignment="1"/>
    <xf numFmtId="0" fontId="64" fillId="0" borderId="0" xfId="0" applyNumberFormat="1" applyFont="1" applyBorder="1" applyAlignment="1">
      <alignment horizontal="center" vertical="center"/>
    </xf>
    <xf numFmtId="3" fontId="67" fillId="0" borderId="0" xfId="0" applyNumberFormat="1" applyFont="1" applyFill="1" applyBorder="1"/>
    <xf numFmtId="3" fontId="66" fillId="0" borderId="0" xfId="0" applyNumberFormat="1" applyFont="1" applyBorder="1" applyAlignment="1">
      <alignment horizontal="right"/>
    </xf>
    <xf numFmtId="3" fontId="47" fillId="0" borderId="0" xfId="384" applyNumberFormat="1" applyFont="1"/>
    <xf numFmtId="0" fontId="47" fillId="0" borderId="0" xfId="405" applyFont="1" applyBorder="1" applyAlignment="1">
      <alignment horizontal="left" vertical="top" wrapText="1"/>
    </xf>
    <xf numFmtId="0" fontId="47" fillId="0" borderId="0" xfId="405" applyFont="1" applyBorder="1" applyAlignment="1">
      <alignment horizontal="left" wrapText="1"/>
    </xf>
    <xf numFmtId="0" fontId="47" fillId="0" borderId="0" xfId="405" applyFont="1" applyFill="1" applyAlignment="1">
      <alignment horizontal="left" vertical="top" wrapText="1"/>
    </xf>
    <xf numFmtId="49" fontId="18" fillId="0" borderId="0" xfId="397" applyNumberFormat="1" applyFont="1" applyBorder="1" applyAlignment="1"/>
    <xf numFmtId="0" fontId="47" fillId="0" borderId="0" xfId="405" applyFont="1" applyBorder="1" applyAlignment="1">
      <alignment horizontal="left" vertical="top"/>
    </xf>
    <xf numFmtId="3" fontId="18" fillId="0" borderId="0" xfId="0" applyNumberFormat="1" applyFont="1" applyAlignment="1">
      <alignment horizontal="center"/>
    </xf>
    <xf numFmtId="3" fontId="18" fillId="0" borderId="0" xfId="0" applyNumberFormat="1" applyFont="1" applyBorder="1" applyAlignment="1">
      <alignment horizontal="center"/>
    </xf>
    <xf numFmtId="3" fontId="47" fillId="0" borderId="0" xfId="52" applyNumberFormat="1" applyFont="1" applyBorder="1" applyAlignment="1">
      <alignment horizontal="center"/>
    </xf>
  </cellXfs>
  <cellStyles count="434">
    <cellStyle name="20% - Accent1" xfId="1" builtinId="30" customBuiltin="1"/>
    <cellStyle name="20% - Accent1 2" xfId="362" xr:uid="{00000000-0005-0000-0000-000001000000}"/>
    <cellStyle name="20% - Accent1 2 2" xfId="415" xr:uid="{E1AF7135-A717-4A1E-BF62-40501514039A}"/>
    <cellStyle name="20% - Accent1 3" xfId="385" xr:uid="{D35BCA16-B0D0-4F94-BB13-64506D52AD24}"/>
    <cellStyle name="20% - Accent2" xfId="2" builtinId="34" customBuiltin="1"/>
    <cellStyle name="20% - Accent2 2" xfId="364" xr:uid="{00000000-0005-0000-0000-000003000000}"/>
    <cellStyle name="20% - Accent2 2 2" xfId="417" xr:uid="{9E038A14-E72D-49E9-86E3-FCA8252815C7}"/>
    <cellStyle name="20% - Accent2 3" xfId="387" xr:uid="{FC3E3D3F-9ECD-4243-BDD7-BBEB6D0EE51F}"/>
    <cellStyle name="20% - Accent3" xfId="3" builtinId="38" customBuiltin="1"/>
    <cellStyle name="20% - Accent3 2" xfId="366" xr:uid="{00000000-0005-0000-0000-000005000000}"/>
    <cellStyle name="20% - Accent3 2 2" xfId="419" xr:uid="{383C6B06-FDC9-4CBF-9166-1EB282FF65FD}"/>
    <cellStyle name="20% - Accent3 3" xfId="389" xr:uid="{EA6C688A-E6C4-4544-90EE-5E42B42D52A4}"/>
    <cellStyle name="20% - Accent4" xfId="4" builtinId="42" customBuiltin="1"/>
    <cellStyle name="20% - Accent4 2" xfId="368" xr:uid="{00000000-0005-0000-0000-000007000000}"/>
    <cellStyle name="20% - Accent4 2 2" xfId="421" xr:uid="{EBFF67CF-AC12-41C7-B8CF-E859A023FDBC}"/>
    <cellStyle name="20% - Accent4 3" xfId="391" xr:uid="{224D4463-3332-4743-B7E3-298D780AF3B1}"/>
    <cellStyle name="20% - Accent5" xfId="5" builtinId="46" customBuiltin="1"/>
    <cellStyle name="20% - Accent5 2" xfId="370" xr:uid="{00000000-0005-0000-0000-000009000000}"/>
    <cellStyle name="20% - Accent5 2 2" xfId="423" xr:uid="{7F072C57-FDF7-4CE2-AC60-6EEC344C976C}"/>
    <cellStyle name="20% - Accent5 3" xfId="393" xr:uid="{8BD8A25C-FAEE-4D92-B771-063792A9B73F}"/>
    <cellStyle name="20% - Accent6" xfId="6" builtinId="50" customBuiltin="1"/>
    <cellStyle name="20% - Accent6 2" xfId="372" xr:uid="{00000000-0005-0000-0000-00000B000000}"/>
    <cellStyle name="20% - Accent6 2 2" xfId="425" xr:uid="{230A2845-4F05-4AD5-8097-3C0771CFDCD4}"/>
    <cellStyle name="20% - Accent6 3" xfId="395" xr:uid="{DA18D5E6-95FF-43D1-BB40-F0643D15B07C}"/>
    <cellStyle name="40% - Accent1" xfId="7" builtinId="31" customBuiltin="1"/>
    <cellStyle name="40% - Accent1 2" xfId="363" xr:uid="{00000000-0005-0000-0000-00000D000000}"/>
    <cellStyle name="40% - Accent1 2 2" xfId="416" xr:uid="{BA3FDB48-8094-4B72-9A83-7A56A1487352}"/>
    <cellStyle name="40% - Accent1 3" xfId="386" xr:uid="{41AAEA28-3A5F-476B-AC93-D29C176DE0AC}"/>
    <cellStyle name="40% - Accent2" xfId="8" builtinId="35" customBuiltin="1"/>
    <cellStyle name="40% - Accent2 2" xfId="365" xr:uid="{00000000-0005-0000-0000-00000F000000}"/>
    <cellStyle name="40% - Accent2 2 2" xfId="418" xr:uid="{483B3B53-2349-4E7C-97B9-1A68F556B2B4}"/>
    <cellStyle name="40% - Accent2 3" xfId="388" xr:uid="{A1A01AAA-F911-4010-8AEA-A684F7BDE056}"/>
    <cellStyle name="40% - Accent3" xfId="9" builtinId="39" customBuiltin="1"/>
    <cellStyle name="40% - Accent3 2" xfId="367" xr:uid="{00000000-0005-0000-0000-000011000000}"/>
    <cellStyle name="40% - Accent3 2 2" xfId="420" xr:uid="{EF93BD72-D306-4B2B-8C0B-BCC905EAEE74}"/>
    <cellStyle name="40% - Accent3 3" xfId="390" xr:uid="{76CF775A-86F0-443E-A257-B6B7134D71E9}"/>
    <cellStyle name="40% - Accent4" xfId="10" builtinId="43" customBuiltin="1"/>
    <cellStyle name="40% - Accent4 2" xfId="369" xr:uid="{00000000-0005-0000-0000-000013000000}"/>
    <cellStyle name="40% - Accent4 2 2" xfId="422" xr:uid="{984E85FA-4C11-492F-9474-436BFF6DBD91}"/>
    <cellStyle name="40% - Accent4 3" xfId="392" xr:uid="{588518F4-2B81-4B92-80F5-7651B2A4FD88}"/>
    <cellStyle name="40% - Accent5" xfId="11" builtinId="47" customBuiltin="1"/>
    <cellStyle name="40% - Accent5 2" xfId="371" xr:uid="{00000000-0005-0000-0000-000015000000}"/>
    <cellStyle name="40% - Accent5 2 2" xfId="424" xr:uid="{86516ABC-FC83-4319-AE8C-FC0E636F1912}"/>
    <cellStyle name="40% - Accent5 3" xfId="394" xr:uid="{51A99B86-ED68-4D3C-9F2E-642DA3812368}"/>
    <cellStyle name="40% - Accent6" xfId="12" builtinId="51" customBuiltin="1"/>
    <cellStyle name="40% - Accent6 2" xfId="373" xr:uid="{00000000-0005-0000-0000-000017000000}"/>
    <cellStyle name="40% - Accent6 2 2" xfId="426" xr:uid="{628E3155-CE7F-457F-9ED3-C3344F4D44C2}"/>
    <cellStyle name="40% - Accent6 3" xfId="396" xr:uid="{5ADDAE7E-7036-4BE8-B388-C07A2D0B757C}"/>
    <cellStyle name="60% - Accent1" xfId="13" builtinId="32" customBuiltin="1"/>
    <cellStyle name="60% - Accent1 2" xfId="398" xr:uid="{6D296A0D-C512-46DA-A514-2D58F79C072D}"/>
    <cellStyle name="60% - Accent2" xfId="14" builtinId="36" customBuiltin="1"/>
    <cellStyle name="60% - Accent2 2" xfId="399" xr:uid="{89124CDA-AC4D-459E-A6E8-275470295A19}"/>
    <cellStyle name="60% - Accent3" xfId="15" builtinId="40" customBuiltin="1"/>
    <cellStyle name="60% - Accent3 2" xfId="400" xr:uid="{BF3DF942-C5A0-4224-9E75-1E7C174E5531}"/>
    <cellStyle name="60% - Accent4" xfId="16" builtinId="44" customBuiltin="1"/>
    <cellStyle name="60% - Accent4 2" xfId="401" xr:uid="{3B29A02B-FE1C-4FE5-93A1-603039ECE1B4}"/>
    <cellStyle name="60% - Accent5" xfId="17" builtinId="48" customBuiltin="1"/>
    <cellStyle name="60% - Accent5 2" xfId="402" xr:uid="{E891B84B-1E2A-449D-A9DA-930EB2B71191}"/>
    <cellStyle name="60% - Accent6" xfId="18" builtinId="52" customBuiltin="1"/>
    <cellStyle name="60% - Accent6 2" xfId="403" xr:uid="{991D6924-D36D-4F1F-85A2-1F522BFFFA0F}"/>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1" xr:uid="{00000000-0005-0000-0000-000027000000}"/>
    <cellStyle name="Comma 2 2" xfId="414" xr:uid="{428E3A5E-8306-4DA4-B3F6-6E6EE7D4F4B8}"/>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eutral 2" xfId="404" xr:uid="{F74AD2E9-22BD-4920-B906-060C3190687B}"/>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xfId="384" xr:uid="{348EB457-0F31-45B9-B390-3ADA14053A70}"/>
    <cellStyle name="Normal 11 2" xfId="41" xr:uid="{00000000-0005-0000-0000-000036000000}"/>
    <cellStyle name="Normal 11 3" xfId="42" xr:uid="{00000000-0005-0000-0000-000037000000}"/>
    <cellStyle name="Normal 12" xfId="43" xr:uid="{00000000-0005-0000-0000-000038000000}"/>
    <cellStyle name="Normal 12 2" xfId="44" xr:uid="{00000000-0005-0000-0000-000039000000}"/>
    <cellStyle name="Normal 12 2 2" xfId="45" xr:uid="{00000000-0005-0000-0000-00003A000000}"/>
    <cellStyle name="Normal 12 3" xfId="46" xr:uid="{00000000-0005-0000-0000-00003B000000}"/>
    <cellStyle name="Normal 13" xfId="397" xr:uid="{229647E2-20E7-4A8A-B939-939744B9E90D}"/>
    <cellStyle name="Normal 13 2" xfId="47" xr:uid="{00000000-0005-0000-0000-00003C000000}"/>
    <cellStyle name="Normal 13 3" xfId="48" xr:uid="{00000000-0005-0000-0000-00003D000000}"/>
    <cellStyle name="Normal 15 2" xfId="49" xr:uid="{00000000-0005-0000-0000-00003E000000}"/>
    <cellStyle name="Normal 15 2 2" xfId="50" xr:uid="{00000000-0005-0000-0000-00003F000000}"/>
    <cellStyle name="Normal 15 3" xfId="51" xr:uid="{00000000-0005-0000-0000-000040000000}"/>
    <cellStyle name="Normal 16" xfId="52" xr:uid="{00000000-0005-0000-0000-000041000000}"/>
    <cellStyle name="Normal 16 2" xfId="53" xr:uid="{00000000-0005-0000-0000-000042000000}"/>
    <cellStyle name="Normal 16 3" xfId="54" xr:uid="{00000000-0005-0000-0000-000043000000}"/>
    <cellStyle name="Normal 16 3 2" xfId="376" xr:uid="{00000000-0005-0000-0000-000044000000}"/>
    <cellStyle name="Normal 16 3 2 2" xfId="428" xr:uid="{EAC6C57E-ACF5-4597-8B35-7C89C3BC4EE4}"/>
    <cellStyle name="Normal 16 3 3" xfId="406" xr:uid="{586EC21E-25D6-4E3B-AF38-396712CB8101}"/>
    <cellStyle name="Normal 16 4" xfId="55" xr:uid="{00000000-0005-0000-0000-000045000000}"/>
    <cellStyle name="Normal 16 5" xfId="375" xr:uid="{00000000-0005-0000-0000-000046000000}"/>
    <cellStyle name="Normal 16 5 2" xfId="427" xr:uid="{0F310EB7-DE87-4D8D-92B1-0BC98B5681AA}"/>
    <cellStyle name="Normal 16 6" xfId="405" xr:uid="{3432E572-517F-46E9-83DC-4D39DC4A6EA8}"/>
    <cellStyle name="Normal 17" xfId="56" xr:uid="{00000000-0005-0000-0000-000047000000}"/>
    <cellStyle name="Normal 17 2" xfId="57" xr:uid="{00000000-0005-0000-0000-000048000000}"/>
    <cellStyle name="Normal 18" xfId="58" xr:uid="{00000000-0005-0000-0000-000049000000}"/>
    <cellStyle name="Normal 18 2" xfId="59" xr:uid="{00000000-0005-0000-0000-00004A000000}"/>
    <cellStyle name="Normal 19" xfId="60" xr:uid="{00000000-0005-0000-0000-00004B000000}"/>
    <cellStyle name="Normal 19 2" xfId="61" xr:uid="{00000000-0005-0000-0000-00004C000000}"/>
    <cellStyle name="Normal 2" xfId="359" xr:uid="{00000000-0005-0000-0000-00004D000000}"/>
    <cellStyle name="Normal 2 10" xfId="62" xr:uid="{00000000-0005-0000-0000-00004E000000}"/>
    <cellStyle name="Normal 2 10 2" xfId="63" xr:uid="{00000000-0005-0000-0000-00004F000000}"/>
    <cellStyle name="Normal 2 100" xfId="64" xr:uid="{00000000-0005-0000-0000-000050000000}"/>
    <cellStyle name="Normal 2 101" xfId="65" xr:uid="{00000000-0005-0000-0000-000051000000}"/>
    <cellStyle name="Normal 2 102" xfId="66" xr:uid="{00000000-0005-0000-0000-000052000000}"/>
    <cellStyle name="Normal 2 103" xfId="67" xr:uid="{00000000-0005-0000-0000-000053000000}"/>
    <cellStyle name="Normal 2 104" xfId="68" xr:uid="{00000000-0005-0000-0000-000054000000}"/>
    <cellStyle name="Normal 2 105" xfId="69" xr:uid="{00000000-0005-0000-0000-000055000000}"/>
    <cellStyle name="Normal 2 106" xfId="70" xr:uid="{00000000-0005-0000-0000-000056000000}"/>
    <cellStyle name="Normal 2 106 2" xfId="71" xr:uid="{00000000-0005-0000-0000-000057000000}"/>
    <cellStyle name="Normal 2 107" xfId="72" xr:uid="{00000000-0005-0000-0000-000058000000}"/>
    <cellStyle name="Normal 2 107 2" xfId="73" xr:uid="{00000000-0005-0000-0000-000059000000}"/>
    <cellStyle name="Normal 2 108" xfId="74" xr:uid="{00000000-0005-0000-0000-00005A000000}"/>
    <cellStyle name="Normal 2 108 2" xfId="75" xr:uid="{00000000-0005-0000-0000-00005B000000}"/>
    <cellStyle name="Normal 2 109" xfId="383" xr:uid="{00000000-0005-0000-0000-00005C000000}"/>
    <cellStyle name="Normal 2 109 2" xfId="433" xr:uid="{C8977F4C-FA18-486B-847B-914D1A4FC3BF}"/>
    <cellStyle name="Normal 2 11" xfId="76" xr:uid="{00000000-0005-0000-0000-00005D000000}"/>
    <cellStyle name="Normal 2 11 2" xfId="77" xr:uid="{00000000-0005-0000-0000-00005E000000}"/>
    <cellStyle name="Normal 2 11 2 2" xfId="78" xr:uid="{00000000-0005-0000-0000-00005F000000}"/>
    <cellStyle name="Normal 2 110" xfId="412" xr:uid="{753F4F04-CC32-4030-B359-D2CA0F76DDF8}"/>
    <cellStyle name="Normal 2 12" xfId="79" xr:uid="{00000000-0005-0000-0000-000060000000}"/>
    <cellStyle name="Normal 2 12 2" xfId="80" xr:uid="{00000000-0005-0000-0000-000061000000}"/>
    <cellStyle name="Normal 2 13" xfId="81" xr:uid="{00000000-0005-0000-0000-000062000000}"/>
    <cellStyle name="Normal 2 14" xfId="82" xr:uid="{00000000-0005-0000-0000-000063000000}"/>
    <cellStyle name="Normal 2 15" xfId="83" xr:uid="{00000000-0005-0000-0000-000064000000}"/>
    <cellStyle name="Normal 2 16" xfId="84" xr:uid="{00000000-0005-0000-0000-000065000000}"/>
    <cellStyle name="Normal 2 17" xfId="85" xr:uid="{00000000-0005-0000-0000-000066000000}"/>
    <cellStyle name="Normal 2 18" xfId="86" xr:uid="{00000000-0005-0000-0000-000067000000}"/>
    <cellStyle name="Normal 2 19" xfId="87" xr:uid="{00000000-0005-0000-0000-000068000000}"/>
    <cellStyle name="Normal 2 2" xfId="88" xr:uid="{00000000-0005-0000-0000-000069000000}"/>
    <cellStyle name="Normal 2 2 2" xfId="89" xr:uid="{00000000-0005-0000-0000-00006A000000}"/>
    <cellStyle name="Normal 2 20" xfId="90" xr:uid="{00000000-0005-0000-0000-00006B000000}"/>
    <cellStyle name="Normal 2 21" xfId="91" xr:uid="{00000000-0005-0000-0000-00006C000000}"/>
    <cellStyle name="Normal 2 22" xfId="92" xr:uid="{00000000-0005-0000-0000-00006D000000}"/>
    <cellStyle name="Normal 2 23" xfId="93" xr:uid="{00000000-0005-0000-0000-00006E000000}"/>
    <cellStyle name="Normal 2 24" xfId="94" xr:uid="{00000000-0005-0000-0000-00006F000000}"/>
    <cellStyle name="Normal 2 25" xfId="95" xr:uid="{00000000-0005-0000-0000-000070000000}"/>
    <cellStyle name="Normal 2 26" xfId="96" xr:uid="{00000000-0005-0000-0000-000071000000}"/>
    <cellStyle name="Normal 2 27" xfId="97" xr:uid="{00000000-0005-0000-0000-000072000000}"/>
    <cellStyle name="Normal 2 28" xfId="98" xr:uid="{00000000-0005-0000-0000-000073000000}"/>
    <cellStyle name="Normal 2 29" xfId="99" xr:uid="{00000000-0005-0000-0000-000074000000}"/>
    <cellStyle name="Normal 2 3" xfId="100" xr:uid="{00000000-0005-0000-0000-000075000000}"/>
    <cellStyle name="Normal 2 3 2" xfId="101" xr:uid="{00000000-0005-0000-0000-000076000000}"/>
    <cellStyle name="Normal 2 30" xfId="102" xr:uid="{00000000-0005-0000-0000-000077000000}"/>
    <cellStyle name="Normal 2 31" xfId="103" xr:uid="{00000000-0005-0000-0000-000078000000}"/>
    <cellStyle name="Normal 2 32" xfId="104" xr:uid="{00000000-0005-0000-0000-000079000000}"/>
    <cellStyle name="Normal 2 33" xfId="105" xr:uid="{00000000-0005-0000-0000-00007A000000}"/>
    <cellStyle name="Normal 2 34" xfId="106" xr:uid="{00000000-0005-0000-0000-00007B000000}"/>
    <cellStyle name="Normal 2 35" xfId="107" xr:uid="{00000000-0005-0000-0000-00007C000000}"/>
    <cellStyle name="Normal 2 36" xfId="108" xr:uid="{00000000-0005-0000-0000-00007D000000}"/>
    <cellStyle name="Normal 2 37" xfId="109" xr:uid="{00000000-0005-0000-0000-00007E000000}"/>
    <cellStyle name="Normal 2 38" xfId="110" xr:uid="{00000000-0005-0000-0000-00007F000000}"/>
    <cellStyle name="Normal 2 39" xfId="111" xr:uid="{00000000-0005-0000-0000-000080000000}"/>
    <cellStyle name="Normal 2 4" xfId="112" xr:uid="{00000000-0005-0000-0000-000081000000}"/>
    <cellStyle name="Normal 2 4 2" xfId="113" xr:uid="{00000000-0005-0000-0000-000082000000}"/>
    <cellStyle name="Normal 2 4 3" xfId="114" xr:uid="{00000000-0005-0000-0000-000083000000}"/>
    <cellStyle name="Normal 2 40" xfId="115" xr:uid="{00000000-0005-0000-0000-000084000000}"/>
    <cellStyle name="Normal 2 41" xfId="116" xr:uid="{00000000-0005-0000-0000-000085000000}"/>
    <cellStyle name="Normal 2 42" xfId="117" xr:uid="{00000000-0005-0000-0000-000086000000}"/>
    <cellStyle name="Normal 2 43" xfId="118" xr:uid="{00000000-0005-0000-0000-000087000000}"/>
    <cellStyle name="Normal 2 44" xfId="119" xr:uid="{00000000-0005-0000-0000-000088000000}"/>
    <cellStyle name="Normal 2 45" xfId="120" xr:uid="{00000000-0005-0000-0000-000089000000}"/>
    <cellStyle name="Normal 2 46" xfId="121" xr:uid="{00000000-0005-0000-0000-00008A000000}"/>
    <cellStyle name="Normal 2 47" xfId="122" xr:uid="{00000000-0005-0000-0000-00008B000000}"/>
    <cellStyle name="Normal 2 48" xfId="123" xr:uid="{00000000-0005-0000-0000-00008C000000}"/>
    <cellStyle name="Normal 2 49" xfId="124" xr:uid="{00000000-0005-0000-0000-00008D000000}"/>
    <cellStyle name="Normal 2 5" xfId="125" xr:uid="{00000000-0005-0000-0000-00008E000000}"/>
    <cellStyle name="Normal 2 5 2" xfId="126" xr:uid="{00000000-0005-0000-0000-00008F000000}"/>
    <cellStyle name="Normal 2 50" xfId="127" xr:uid="{00000000-0005-0000-0000-000090000000}"/>
    <cellStyle name="Normal 2 51" xfId="128" xr:uid="{00000000-0005-0000-0000-000091000000}"/>
    <cellStyle name="Normal 2 52" xfId="129" xr:uid="{00000000-0005-0000-0000-000092000000}"/>
    <cellStyle name="Normal 2 53" xfId="130" xr:uid="{00000000-0005-0000-0000-000093000000}"/>
    <cellStyle name="Normal 2 54" xfId="131" xr:uid="{00000000-0005-0000-0000-000094000000}"/>
    <cellStyle name="Normal 2 55" xfId="132" xr:uid="{00000000-0005-0000-0000-000095000000}"/>
    <cellStyle name="Normal 2 56" xfId="133" xr:uid="{00000000-0005-0000-0000-000096000000}"/>
    <cellStyle name="Normal 2 57" xfId="134" xr:uid="{00000000-0005-0000-0000-000097000000}"/>
    <cellStyle name="Normal 2 58" xfId="135" xr:uid="{00000000-0005-0000-0000-000098000000}"/>
    <cellStyle name="Normal 2 59" xfId="136" xr:uid="{00000000-0005-0000-0000-000099000000}"/>
    <cellStyle name="Normal 2 6" xfId="137" xr:uid="{00000000-0005-0000-0000-00009A000000}"/>
    <cellStyle name="Normal 2 6 2" xfId="138" xr:uid="{00000000-0005-0000-0000-00009B000000}"/>
    <cellStyle name="Normal 2 60" xfId="139" xr:uid="{00000000-0005-0000-0000-00009C000000}"/>
    <cellStyle name="Normal 2 61" xfId="140" xr:uid="{00000000-0005-0000-0000-00009D000000}"/>
    <cellStyle name="Normal 2 62" xfId="141" xr:uid="{00000000-0005-0000-0000-00009E000000}"/>
    <cellStyle name="Normal 2 63" xfId="142" xr:uid="{00000000-0005-0000-0000-00009F000000}"/>
    <cellStyle name="Normal 2 64" xfId="143" xr:uid="{00000000-0005-0000-0000-0000A0000000}"/>
    <cellStyle name="Normal 2 65" xfId="144" xr:uid="{00000000-0005-0000-0000-0000A1000000}"/>
    <cellStyle name="Normal 2 66" xfId="145" xr:uid="{00000000-0005-0000-0000-0000A2000000}"/>
    <cellStyle name="Normal 2 67" xfId="146" xr:uid="{00000000-0005-0000-0000-0000A3000000}"/>
    <cellStyle name="Normal 2 68" xfId="147" xr:uid="{00000000-0005-0000-0000-0000A4000000}"/>
    <cellStyle name="Normal 2 69" xfId="148" xr:uid="{00000000-0005-0000-0000-0000A5000000}"/>
    <cellStyle name="Normal 2 7" xfId="149" xr:uid="{00000000-0005-0000-0000-0000A6000000}"/>
    <cellStyle name="Normal 2 7 2" xfId="150" xr:uid="{00000000-0005-0000-0000-0000A7000000}"/>
    <cellStyle name="Normal 2 70" xfId="151" xr:uid="{00000000-0005-0000-0000-0000A8000000}"/>
    <cellStyle name="Normal 2 71" xfId="152" xr:uid="{00000000-0005-0000-0000-0000A9000000}"/>
    <cellStyle name="Normal 2 72" xfId="153" xr:uid="{00000000-0005-0000-0000-0000AA000000}"/>
    <cellStyle name="Normal 2 73" xfId="154" xr:uid="{00000000-0005-0000-0000-0000AB000000}"/>
    <cellStyle name="Normal 2 74" xfId="155" xr:uid="{00000000-0005-0000-0000-0000AC000000}"/>
    <cellStyle name="Normal 2 75" xfId="156" xr:uid="{00000000-0005-0000-0000-0000AD000000}"/>
    <cellStyle name="Normal 2 76" xfId="157" xr:uid="{00000000-0005-0000-0000-0000AE000000}"/>
    <cellStyle name="Normal 2 77" xfId="158" xr:uid="{00000000-0005-0000-0000-0000AF000000}"/>
    <cellStyle name="Normal 2 78" xfId="159" xr:uid="{00000000-0005-0000-0000-0000B0000000}"/>
    <cellStyle name="Normal 2 79" xfId="160" xr:uid="{00000000-0005-0000-0000-0000B1000000}"/>
    <cellStyle name="Normal 2 8" xfId="161" xr:uid="{00000000-0005-0000-0000-0000B2000000}"/>
    <cellStyle name="Normal 2 8 2" xfId="162" xr:uid="{00000000-0005-0000-0000-0000B3000000}"/>
    <cellStyle name="Normal 2 80" xfId="163" xr:uid="{00000000-0005-0000-0000-0000B4000000}"/>
    <cellStyle name="Normal 2 81" xfId="164" xr:uid="{00000000-0005-0000-0000-0000B5000000}"/>
    <cellStyle name="Normal 2 82" xfId="165" xr:uid="{00000000-0005-0000-0000-0000B6000000}"/>
    <cellStyle name="Normal 2 83" xfId="166" xr:uid="{00000000-0005-0000-0000-0000B7000000}"/>
    <cellStyle name="Normal 2 84" xfId="167" xr:uid="{00000000-0005-0000-0000-0000B8000000}"/>
    <cellStyle name="Normal 2 85" xfId="168" xr:uid="{00000000-0005-0000-0000-0000B9000000}"/>
    <cellStyle name="Normal 2 86" xfId="169" xr:uid="{00000000-0005-0000-0000-0000BA000000}"/>
    <cellStyle name="Normal 2 87" xfId="170" xr:uid="{00000000-0005-0000-0000-0000BB000000}"/>
    <cellStyle name="Normal 2 88" xfId="171" xr:uid="{00000000-0005-0000-0000-0000BC000000}"/>
    <cellStyle name="Normal 2 89" xfId="172" xr:uid="{00000000-0005-0000-0000-0000BD000000}"/>
    <cellStyle name="Normal 2 9" xfId="173" xr:uid="{00000000-0005-0000-0000-0000BE000000}"/>
    <cellStyle name="Normal 2 9 2" xfId="174" xr:uid="{00000000-0005-0000-0000-0000BF000000}"/>
    <cellStyle name="Normal 2 90" xfId="175" xr:uid="{00000000-0005-0000-0000-0000C0000000}"/>
    <cellStyle name="Normal 2 91" xfId="176" xr:uid="{00000000-0005-0000-0000-0000C1000000}"/>
    <cellStyle name="Normal 2 92" xfId="177" xr:uid="{00000000-0005-0000-0000-0000C2000000}"/>
    <cellStyle name="Normal 2 93" xfId="178" xr:uid="{00000000-0005-0000-0000-0000C3000000}"/>
    <cellStyle name="Normal 2 94" xfId="179" xr:uid="{00000000-0005-0000-0000-0000C4000000}"/>
    <cellStyle name="Normal 2 95" xfId="180" xr:uid="{00000000-0005-0000-0000-0000C5000000}"/>
    <cellStyle name="Normal 2 96" xfId="181" xr:uid="{00000000-0005-0000-0000-0000C6000000}"/>
    <cellStyle name="Normal 2 97" xfId="182" xr:uid="{00000000-0005-0000-0000-0000C7000000}"/>
    <cellStyle name="Normal 2 98" xfId="183" xr:uid="{00000000-0005-0000-0000-0000C8000000}"/>
    <cellStyle name="Normal 2 99" xfId="184" xr:uid="{00000000-0005-0000-0000-0000C9000000}"/>
    <cellStyle name="Normal 21" xfId="185" xr:uid="{00000000-0005-0000-0000-0000CA000000}"/>
    <cellStyle name="Normal 21 2" xfId="186" xr:uid="{00000000-0005-0000-0000-0000CB000000}"/>
    <cellStyle name="Normal 22" xfId="187" xr:uid="{00000000-0005-0000-0000-0000CC000000}"/>
    <cellStyle name="Normal 22 2" xfId="188" xr:uid="{00000000-0005-0000-0000-0000CD000000}"/>
    <cellStyle name="Normal 23" xfId="189" xr:uid="{00000000-0005-0000-0000-0000CE000000}"/>
    <cellStyle name="Normal 23 2" xfId="190" xr:uid="{00000000-0005-0000-0000-0000CF000000}"/>
    <cellStyle name="Normal 24" xfId="191" xr:uid="{00000000-0005-0000-0000-0000D0000000}"/>
    <cellStyle name="Normal 24 2" xfId="192" xr:uid="{00000000-0005-0000-0000-0000D1000000}"/>
    <cellStyle name="Normal 25" xfId="193" xr:uid="{00000000-0005-0000-0000-0000D2000000}"/>
    <cellStyle name="Normal 25 2" xfId="194" xr:uid="{00000000-0005-0000-0000-0000D3000000}"/>
    <cellStyle name="Normal 26" xfId="195" xr:uid="{00000000-0005-0000-0000-0000D4000000}"/>
    <cellStyle name="Normal 26 2" xfId="196" xr:uid="{00000000-0005-0000-0000-0000D5000000}"/>
    <cellStyle name="Normal 27" xfId="197" xr:uid="{00000000-0005-0000-0000-0000D6000000}"/>
    <cellStyle name="Normal 27 2" xfId="198" xr:uid="{00000000-0005-0000-0000-0000D7000000}"/>
    <cellStyle name="Normal 28" xfId="199" xr:uid="{00000000-0005-0000-0000-0000D8000000}"/>
    <cellStyle name="Normal 28 2" xfId="200" xr:uid="{00000000-0005-0000-0000-0000D9000000}"/>
    <cellStyle name="Normal 29" xfId="201" xr:uid="{00000000-0005-0000-0000-0000DA000000}"/>
    <cellStyle name="Normal 29 2" xfId="202" xr:uid="{00000000-0005-0000-0000-0000DB000000}"/>
    <cellStyle name="Normal 29 3" xfId="203" xr:uid="{00000000-0005-0000-0000-0000DC000000}"/>
    <cellStyle name="Normal 3" xfId="204" xr:uid="{00000000-0005-0000-0000-0000DD000000}"/>
    <cellStyle name="Normal 3 10" xfId="205" xr:uid="{00000000-0005-0000-0000-0000DE000000}"/>
    <cellStyle name="Normal 3 11" xfId="206" xr:uid="{00000000-0005-0000-0000-0000DF000000}"/>
    <cellStyle name="Normal 3 12" xfId="207" xr:uid="{00000000-0005-0000-0000-0000E0000000}"/>
    <cellStyle name="Normal 3 13" xfId="208" xr:uid="{00000000-0005-0000-0000-0000E1000000}"/>
    <cellStyle name="Normal 3 14" xfId="209" xr:uid="{00000000-0005-0000-0000-0000E2000000}"/>
    <cellStyle name="Normal 3 15" xfId="210" xr:uid="{00000000-0005-0000-0000-0000E3000000}"/>
    <cellStyle name="Normal 3 16" xfId="211" xr:uid="{00000000-0005-0000-0000-0000E4000000}"/>
    <cellStyle name="Normal 3 17" xfId="212" xr:uid="{00000000-0005-0000-0000-0000E5000000}"/>
    <cellStyle name="Normal 3 18" xfId="213" xr:uid="{00000000-0005-0000-0000-0000E6000000}"/>
    <cellStyle name="Normal 3 19" xfId="214" xr:uid="{00000000-0005-0000-0000-0000E7000000}"/>
    <cellStyle name="Normal 3 2" xfId="215" xr:uid="{00000000-0005-0000-0000-0000E8000000}"/>
    <cellStyle name="Normal 3 20" xfId="216" xr:uid="{00000000-0005-0000-0000-0000E9000000}"/>
    <cellStyle name="Normal 3 21" xfId="217" xr:uid="{00000000-0005-0000-0000-0000EA000000}"/>
    <cellStyle name="Normal 3 22" xfId="218" xr:uid="{00000000-0005-0000-0000-0000EB000000}"/>
    <cellStyle name="Normal 3 23" xfId="219" xr:uid="{00000000-0005-0000-0000-0000EC000000}"/>
    <cellStyle name="Normal 3 24" xfId="220" xr:uid="{00000000-0005-0000-0000-0000ED000000}"/>
    <cellStyle name="Normal 3 25" xfId="221" xr:uid="{00000000-0005-0000-0000-0000EE000000}"/>
    <cellStyle name="Normal 3 26" xfId="222" xr:uid="{00000000-0005-0000-0000-0000EF000000}"/>
    <cellStyle name="Normal 3 27" xfId="223" xr:uid="{00000000-0005-0000-0000-0000F0000000}"/>
    <cellStyle name="Normal 3 28" xfId="224" xr:uid="{00000000-0005-0000-0000-0000F1000000}"/>
    <cellStyle name="Normal 3 3" xfId="225" xr:uid="{00000000-0005-0000-0000-0000F2000000}"/>
    <cellStyle name="Normal 3 4" xfId="226" xr:uid="{00000000-0005-0000-0000-0000F3000000}"/>
    <cellStyle name="Normal 3 5" xfId="227" xr:uid="{00000000-0005-0000-0000-0000F4000000}"/>
    <cellStyle name="Normal 3 6" xfId="228" xr:uid="{00000000-0005-0000-0000-0000F5000000}"/>
    <cellStyle name="Normal 3 7" xfId="229" xr:uid="{00000000-0005-0000-0000-0000F6000000}"/>
    <cellStyle name="Normal 3 8" xfId="230" xr:uid="{00000000-0005-0000-0000-0000F7000000}"/>
    <cellStyle name="Normal 3 9" xfId="231" xr:uid="{00000000-0005-0000-0000-0000F8000000}"/>
    <cellStyle name="Normal 30" xfId="232" xr:uid="{00000000-0005-0000-0000-0000F9000000}"/>
    <cellStyle name="Normal 30 2" xfId="377" xr:uid="{00000000-0005-0000-0000-0000FA000000}"/>
    <cellStyle name="Normal 30 2 2" xfId="429" xr:uid="{CC25BE15-19F9-47A9-B830-60EE8601C1C8}"/>
    <cellStyle name="Normal 30 3" xfId="407" xr:uid="{4839F9FA-B5E6-43F0-B696-C7D12A471FA1}"/>
    <cellStyle name="Normal 31" xfId="233" xr:uid="{00000000-0005-0000-0000-0000FB000000}"/>
    <cellStyle name="Normal 31 2" xfId="378" xr:uid="{00000000-0005-0000-0000-0000FC000000}"/>
    <cellStyle name="Normal 31 2 2" xfId="430" xr:uid="{6921D9F4-394E-49D6-A951-7BFC73062178}"/>
    <cellStyle name="Normal 31 3" xfId="408" xr:uid="{D532A90C-678D-4ED9-AAF1-A4B15E2B5123}"/>
    <cellStyle name="Normal 32" xfId="234" xr:uid="{00000000-0005-0000-0000-0000FD000000}"/>
    <cellStyle name="Normal 33" xfId="235" xr:uid="{00000000-0005-0000-0000-0000FE000000}"/>
    <cellStyle name="Normal 34" xfId="236" xr:uid="{00000000-0005-0000-0000-0000FF000000}"/>
    <cellStyle name="Normal 34 2" xfId="237" xr:uid="{00000000-0005-0000-0000-000000010000}"/>
    <cellStyle name="Normal 35" xfId="238" xr:uid="{00000000-0005-0000-0000-000001010000}"/>
    <cellStyle name="Normal 35 2" xfId="239" xr:uid="{00000000-0005-0000-0000-000002010000}"/>
    <cellStyle name="Normal 36" xfId="240" xr:uid="{00000000-0005-0000-0000-000003010000}"/>
    <cellStyle name="Normal 36 2" xfId="241" xr:uid="{00000000-0005-0000-0000-000004010000}"/>
    <cellStyle name="Normal 37" xfId="242" xr:uid="{00000000-0005-0000-0000-000005010000}"/>
    <cellStyle name="Normal 37 2" xfId="243" xr:uid="{00000000-0005-0000-0000-000006010000}"/>
    <cellStyle name="Normal 38" xfId="244" xr:uid="{00000000-0005-0000-0000-000007010000}"/>
    <cellStyle name="Normal 38 2" xfId="245" xr:uid="{00000000-0005-0000-0000-000008010000}"/>
    <cellStyle name="Normal 39" xfId="246" xr:uid="{00000000-0005-0000-0000-000009010000}"/>
    <cellStyle name="Normal 39 2" xfId="247" xr:uid="{00000000-0005-0000-0000-00000A010000}"/>
    <cellStyle name="Normal 4" xfId="248" xr:uid="{00000000-0005-0000-0000-00000B010000}"/>
    <cellStyle name="Normal 4 2" xfId="249" xr:uid="{00000000-0005-0000-0000-00000C010000}"/>
    <cellStyle name="Normal 4 3" xfId="250" xr:uid="{00000000-0005-0000-0000-00000D010000}"/>
    <cellStyle name="Normal 4 4" xfId="251" xr:uid="{00000000-0005-0000-0000-00000E010000}"/>
    <cellStyle name="Normal 40" xfId="252" xr:uid="{00000000-0005-0000-0000-00000F010000}"/>
    <cellStyle name="Normal 40 2" xfId="253" xr:uid="{00000000-0005-0000-0000-000010010000}"/>
    <cellStyle name="Normal 41" xfId="254" xr:uid="{00000000-0005-0000-0000-000011010000}"/>
    <cellStyle name="Normal 41 2" xfId="255" xr:uid="{00000000-0005-0000-0000-000012010000}"/>
    <cellStyle name="Normal 42" xfId="256" xr:uid="{00000000-0005-0000-0000-000013010000}"/>
    <cellStyle name="Normal 42 2" xfId="257" xr:uid="{00000000-0005-0000-0000-000014010000}"/>
    <cellStyle name="Normal 43" xfId="258" xr:uid="{00000000-0005-0000-0000-000015010000}"/>
    <cellStyle name="Normal 43 2" xfId="259" xr:uid="{00000000-0005-0000-0000-000016010000}"/>
    <cellStyle name="Normal 44" xfId="260" xr:uid="{00000000-0005-0000-0000-000017010000}"/>
    <cellStyle name="Normal 44 2" xfId="261" xr:uid="{00000000-0005-0000-0000-000018010000}"/>
    <cellStyle name="Normal 45" xfId="262" xr:uid="{00000000-0005-0000-0000-000019010000}"/>
    <cellStyle name="Normal 45 2" xfId="263" xr:uid="{00000000-0005-0000-0000-00001A010000}"/>
    <cellStyle name="Normal 46" xfId="264" xr:uid="{00000000-0005-0000-0000-00001B010000}"/>
    <cellStyle name="Normal 46 2" xfId="265" xr:uid="{00000000-0005-0000-0000-00001C010000}"/>
    <cellStyle name="Normal 47" xfId="266" xr:uid="{00000000-0005-0000-0000-00001D010000}"/>
    <cellStyle name="Normal 47 2" xfId="267" xr:uid="{00000000-0005-0000-0000-00001E010000}"/>
    <cellStyle name="Normal 48" xfId="268" xr:uid="{00000000-0005-0000-0000-00001F010000}"/>
    <cellStyle name="Normal 48 2" xfId="269" xr:uid="{00000000-0005-0000-0000-000020010000}"/>
    <cellStyle name="Normal 49" xfId="270" xr:uid="{00000000-0005-0000-0000-000021010000}"/>
    <cellStyle name="Normal 49 2" xfId="271" xr:uid="{00000000-0005-0000-0000-000022010000}"/>
    <cellStyle name="Normal 5" xfId="360" xr:uid="{00000000-0005-0000-0000-000023010000}"/>
    <cellStyle name="Normal 5 2" xfId="272" xr:uid="{00000000-0005-0000-0000-000024010000}"/>
    <cellStyle name="Normal 5 2 2" xfId="379" xr:uid="{00000000-0005-0000-0000-000025010000}"/>
    <cellStyle name="Normal 5 2 2 2" xfId="431" xr:uid="{6C2FC915-7F94-4002-BECB-11CFFB029391}"/>
    <cellStyle name="Normal 5 2 3" xfId="409" xr:uid="{485598E0-C7CF-4A73-9299-E45056ED7ADE}"/>
    <cellStyle name="Normal 5 3" xfId="273" xr:uid="{00000000-0005-0000-0000-000026010000}"/>
    <cellStyle name="Normal 5 3 2" xfId="380" xr:uid="{00000000-0005-0000-0000-000027010000}"/>
    <cellStyle name="Normal 5 4" xfId="413" xr:uid="{E1A14F27-0875-41BD-92F5-F1643A5D2E4D}"/>
    <cellStyle name="Normal 50" xfId="274" xr:uid="{00000000-0005-0000-0000-000028010000}"/>
    <cellStyle name="Normal 50 2" xfId="275" xr:uid="{00000000-0005-0000-0000-000029010000}"/>
    <cellStyle name="Normal 51" xfId="276" xr:uid="{00000000-0005-0000-0000-00002A010000}"/>
    <cellStyle name="Normal 51 2" xfId="277" xr:uid="{00000000-0005-0000-0000-00002B010000}"/>
    <cellStyle name="Normal 52" xfId="278" xr:uid="{00000000-0005-0000-0000-00002C010000}"/>
    <cellStyle name="Normal 52 2" xfId="279" xr:uid="{00000000-0005-0000-0000-00002D010000}"/>
    <cellStyle name="Normal 53" xfId="280" xr:uid="{00000000-0005-0000-0000-00002E010000}"/>
    <cellStyle name="Normal 53 2" xfId="281" xr:uid="{00000000-0005-0000-0000-00002F010000}"/>
    <cellStyle name="Normal 54" xfId="282" xr:uid="{00000000-0005-0000-0000-000030010000}"/>
    <cellStyle name="Normal 54 2" xfId="283" xr:uid="{00000000-0005-0000-0000-000031010000}"/>
    <cellStyle name="Normal 55" xfId="284" xr:uid="{00000000-0005-0000-0000-000032010000}"/>
    <cellStyle name="Normal 55 2" xfId="285" xr:uid="{00000000-0005-0000-0000-000033010000}"/>
    <cellStyle name="Normal 56" xfId="286" xr:uid="{00000000-0005-0000-0000-000034010000}"/>
    <cellStyle name="Normal 56 2" xfId="287" xr:uid="{00000000-0005-0000-0000-000035010000}"/>
    <cellStyle name="Normal 57" xfId="288" xr:uid="{00000000-0005-0000-0000-000036010000}"/>
    <cellStyle name="Normal 57 2" xfId="289" xr:uid="{00000000-0005-0000-0000-000037010000}"/>
    <cellStyle name="Normal 58" xfId="290" xr:uid="{00000000-0005-0000-0000-000038010000}"/>
    <cellStyle name="Normal 58 2" xfId="291" xr:uid="{00000000-0005-0000-0000-000039010000}"/>
    <cellStyle name="Normal 59" xfId="292" xr:uid="{00000000-0005-0000-0000-00003A010000}"/>
    <cellStyle name="Normal 59 2" xfId="293" xr:uid="{00000000-0005-0000-0000-00003B010000}"/>
    <cellStyle name="Normal 6" xfId="374" xr:uid="{00000000-0005-0000-0000-00003C010000}"/>
    <cellStyle name="Normal 6 2" xfId="294" xr:uid="{00000000-0005-0000-0000-00003D010000}"/>
    <cellStyle name="Normal 60" xfId="295" xr:uid="{00000000-0005-0000-0000-00003E010000}"/>
    <cellStyle name="Normal 60 2" xfId="296" xr:uid="{00000000-0005-0000-0000-00003F010000}"/>
    <cellStyle name="Normal 61" xfId="297" xr:uid="{00000000-0005-0000-0000-000040010000}"/>
    <cellStyle name="Normal 61 2" xfId="298" xr:uid="{00000000-0005-0000-0000-000041010000}"/>
    <cellStyle name="Normal 62" xfId="299" xr:uid="{00000000-0005-0000-0000-000042010000}"/>
    <cellStyle name="Normal 62 2" xfId="300" xr:uid="{00000000-0005-0000-0000-000043010000}"/>
    <cellStyle name="Normal 63" xfId="301" xr:uid="{00000000-0005-0000-0000-000044010000}"/>
    <cellStyle name="Normal 63 2" xfId="302" xr:uid="{00000000-0005-0000-0000-000045010000}"/>
    <cellStyle name="Normal 64" xfId="303" xr:uid="{00000000-0005-0000-0000-000046010000}"/>
    <cellStyle name="Normal 64 2" xfId="304" xr:uid="{00000000-0005-0000-0000-000047010000}"/>
    <cellStyle name="Normal 65" xfId="305" xr:uid="{00000000-0005-0000-0000-000048010000}"/>
    <cellStyle name="Normal 65 2" xfId="306" xr:uid="{00000000-0005-0000-0000-000049010000}"/>
    <cellStyle name="Normal 66" xfId="307" xr:uid="{00000000-0005-0000-0000-00004A010000}"/>
    <cellStyle name="Normal 66 2" xfId="308" xr:uid="{00000000-0005-0000-0000-00004B010000}"/>
    <cellStyle name="Normal 67" xfId="309" xr:uid="{00000000-0005-0000-0000-00004C010000}"/>
    <cellStyle name="Normal 67 2" xfId="310" xr:uid="{00000000-0005-0000-0000-00004D010000}"/>
    <cellStyle name="Normal 68" xfId="311" xr:uid="{00000000-0005-0000-0000-00004E010000}"/>
    <cellStyle name="Normal 68 2" xfId="312" xr:uid="{00000000-0005-0000-0000-00004F010000}"/>
    <cellStyle name="Normal 69" xfId="313" xr:uid="{00000000-0005-0000-0000-000050010000}"/>
    <cellStyle name="Normal 69 2" xfId="314" xr:uid="{00000000-0005-0000-0000-000051010000}"/>
    <cellStyle name="Normal 7" xfId="315" xr:uid="{00000000-0005-0000-0000-000052010000}"/>
    <cellStyle name="Normal 7 2" xfId="316" xr:uid="{00000000-0005-0000-0000-000053010000}"/>
    <cellStyle name="Normal 70" xfId="317" xr:uid="{00000000-0005-0000-0000-000054010000}"/>
    <cellStyle name="Normal 70 2" xfId="318" xr:uid="{00000000-0005-0000-0000-000055010000}"/>
    <cellStyle name="Normal 71" xfId="319" xr:uid="{00000000-0005-0000-0000-000056010000}"/>
    <cellStyle name="Normal 71 2" xfId="320" xr:uid="{00000000-0005-0000-0000-000057010000}"/>
    <cellStyle name="Normal 72" xfId="321" xr:uid="{00000000-0005-0000-0000-000058010000}"/>
    <cellStyle name="Normal 72 2" xfId="322" xr:uid="{00000000-0005-0000-0000-000059010000}"/>
    <cellStyle name="Normal 73" xfId="323" xr:uid="{00000000-0005-0000-0000-00005A010000}"/>
    <cellStyle name="Normal 73 2" xfId="324" xr:uid="{00000000-0005-0000-0000-00005B010000}"/>
    <cellStyle name="Normal 74" xfId="325" xr:uid="{00000000-0005-0000-0000-00005C010000}"/>
    <cellStyle name="Normal 74 2" xfId="326" xr:uid="{00000000-0005-0000-0000-00005D010000}"/>
    <cellStyle name="Normal 75" xfId="327" xr:uid="{00000000-0005-0000-0000-00005E010000}"/>
    <cellStyle name="Normal 75 2" xfId="328" xr:uid="{00000000-0005-0000-0000-00005F010000}"/>
    <cellStyle name="Normal 76" xfId="329" xr:uid="{00000000-0005-0000-0000-000060010000}"/>
    <cellStyle name="Normal 76 2" xfId="330" xr:uid="{00000000-0005-0000-0000-000061010000}"/>
    <cellStyle name="Normal 77" xfId="331" xr:uid="{00000000-0005-0000-0000-000062010000}"/>
    <cellStyle name="Normal 77 2" xfId="332" xr:uid="{00000000-0005-0000-0000-000063010000}"/>
    <cellStyle name="Normal 78" xfId="333" xr:uid="{00000000-0005-0000-0000-000064010000}"/>
    <cellStyle name="Normal 78 2" xfId="334" xr:uid="{00000000-0005-0000-0000-000065010000}"/>
    <cellStyle name="Normal 79" xfId="335" xr:uid="{00000000-0005-0000-0000-000066010000}"/>
    <cellStyle name="Normal 79 2" xfId="336" xr:uid="{00000000-0005-0000-0000-000067010000}"/>
    <cellStyle name="Normal 8" xfId="337" xr:uid="{00000000-0005-0000-0000-000068010000}"/>
    <cellStyle name="Normal 8 2" xfId="338" xr:uid="{00000000-0005-0000-0000-000069010000}"/>
    <cellStyle name="Normal 80" xfId="339" xr:uid="{00000000-0005-0000-0000-00006A010000}"/>
    <cellStyle name="Normal 80 2" xfId="340" xr:uid="{00000000-0005-0000-0000-00006B010000}"/>
    <cellStyle name="Normal 81" xfId="341" xr:uid="{00000000-0005-0000-0000-00006C010000}"/>
    <cellStyle name="Normal 81 2" xfId="342" xr:uid="{00000000-0005-0000-0000-00006D010000}"/>
    <cellStyle name="Normal 82" xfId="343" xr:uid="{00000000-0005-0000-0000-00006E010000}"/>
    <cellStyle name="Normal 82 2" xfId="344" xr:uid="{00000000-0005-0000-0000-00006F010000}"/>
    <cellStyle name="Normal 83" xfId="345" xr:uid="{00000000-0005-0000-0000-000070010000}"/>
    <cellStyle name="Normal 83 2" xfId="346" xr:uid="{00000000-0005-0000-0000-000071010000}"/>
    <cellStyle name="Normal 84" xfId="347" xr:uid="{00000000-0005-0000-0000-000072010000}"/>
    <cellStyle name="Normal 84 2" xfId="348" xr:uid="{00000000-0005-0000-0000-000073010000}"/>
    <cellStyle name="Normal 9" xfId="349" xr:uid="{00000000-0005-0000-0000-000074010000}"/>
    <cellStyle name="Normal 9 2" xfId="350" xr:uid="{00000000-0005-0000-0000-000075010000}"/>
    <cellStyle name="Note 2" xfId="351" xr:uid="{00000000-0005-0000-0000-000076010000}"/>
    <cellStyle name="Note 2 2" xfId="381" xr:uid="{00000000-0005-0000-0000-000077010000}"/>
    <cellStyle name="Note 2 2 2" xfId="432" xr:uid="{051E1257-98E9-4E3A-B318-B5430C250396}"/>
    <cellStyle name="Note 2 3" xfId="410" xr:uid="{A5DC4D2E-CE5E-4DC5-8566-2E3068BF9E8D}"/>
    <cellStyle name="Output" xfId="352" builtinId="21" customBuiltin="1"/>
    <cellStyle name="Title" xfId="353" builtinId="15" customBuiltin="1"/>
    <cellStyle name="Title 2" xfId="354" xr:uid="{00000000-0005-0000-0000-00007A010000}"/>
    <cellStyle name="Title 3" xfId="355" xr:uid="{00000000-0005-0000-0000-00007B010000}"/>
    <cellStyle name="Title 4" xfId="356" xr:uid="{00000000-0005-0000-0000-00007C010000}"/>
    <cellStyle name="Title 5" xfId="382" xr:uid="{00000000-0005-0000-0000-00007D010000}"/>
    <cellStyle name="Title 6" xfId="411" xr:uid="{9DD52AC6-C04A-467D-827B-AA1B6F2F762D}"/>
    <cellStyle name="Total" xfId="357" builtinId="25" customBuiltin="1"/>
    <cellStyle name="Warning Text" xfId="358" builtinId="11" customBuiltin="1"/>
  </cellStyles>
  <dxfs count="98">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b/>
        <i val="0"/>
        <strike val="0"/>
        <condense val="0"/>
        <extend val="0"/>
        <outline val="0"/>
        <shadow val="0"/>
        <u val="none"/>
        <vertAlign val="baseline"/>
        <sz val="10"/>
        <color theme="1"/>
        <name val="Century Gothic"/>
        <scheme val="none"/>
      </font>
      <alignment horizontal="left" vertical="top" textRotation="0" wrapText="1" indent="0" justifyLastLine="0" shrinkToFit="0" readingOrder="0"/>
    </dxf>
    <dxf>
      <font>
        <strike val="0"/>
        <outline val="0"/>
        <shadow val="0"/>
        <u val="none"/>
        <vertAlign val="baseline"/>
        <sz val="10"/>
        <color theme="1"/>
        <name val="Century Gothic"/>
        <scheme val="none"/>
      </font>
    </dxf>
    <dxf>
      <font>
        <strike val="0"/>
        <outline val="0"/>
        <shadow val="0"/>
        <u val="none"/>
        <vertAlign val="baseline"/>
        <sz val="10"/>
        <color theme="0"/>
        <name val="Copperplate Gothic Light"/>
        <scheme val="none"/>
      </font>
      <border diagonalUp="0" diagonalDown="0" outline="0">
        <left style="thin">
          <color indexed="64"/>
        </left>
        <right style="thin">
          <color indexed="64"/>
        </right>
        <top/>
        <bottom/>
      </border>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dxf>
    <dxf>
      <font>
        <strike val="0"/>
        <outline val="0"/>
        <shadow val="0"/>
        <vertAlign val="baseline"/>
        <sz val="10"/>
        <name val="Century Gothic"/>
        <scheme val="none"/>
      </font>
      <alignment textRotation="0" wrapText="1" justifyLastLine="0" shrinkToFit="0" readingOrder="0"/>
    </dxf>
    <dxf>
      <font>
        <strike val="0"/>
        <outline val="0"/>
        <shadow val="0"/>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strike val="0"/>
        <outline val="0"/>
        <shadow val="0"/>
        <u val="none"/>
        <vertAlign val="baseline"/>
        <sz val="10"/>
        <name val="Century Gothic"/>
        <family val="2"/>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317500</xdr:colOff>
      <xdr:row>8</xdr:row>
      <xdr:rowOff>57150</xdr:rowOff>
    </xdr:to>
    <xdr:pic>
      <xdr:nvPicPr>
        <xdr:cNvPr id="1381" name="Picture 8" descr="FinCEN Header" title="FinCEN Header">
          <a:extLst>
            <a:ext uri="{FF2B5EF4-FFF2-40B4-BE49-F238E27FC236}">
              <a16:creationId xmlns:a16="http://schemas.microsoft.com/office/drawing/2014/main" id="{00000000-0008-0000-0000-000065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xdr:row>
      <xdr:rowOff>107951</xdr:rowOff>
    </xdr:from>
    <xdr:to>
      <xdr:col>10</xdr:col>
      <xdr:colOff>552450</xdr:colOff>
      <xdr:row>35</xdr:row>
      <xdr:rowOff>155575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5975351"/>
          <a:ext cx="8229600" cy="1019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6</xdr:col>
      <xdr:colOff>641350</xdr:colOff>
      <xdr:row>8</xdr:row>
      <xdr:rowOff>57150</xdr:rowOff>
    </xdr:to>
    <xdr:pic>
      <xdr:nvPicPr>
        <xdr:cNvPr id="2401" name="Picture 2" descr="FinCEN Header" title="FinCEN Header">
          <a:extLst>
            <a:ext uri="{FF2B5EF4-FFF2-40B4-BE49-F238E27FC236}">
              <a16:creationId xmlns:a16="http://schemas.microsoft.com/office/drawing/2014/main" id="{00000000-0008-0000-0100-000061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75</xdr:row>
      <xdr:rowOff>66676</xdr:rowOff>
    </xdr:from>
    <xdr:to>
      <xdr:col>11</xdr:col>
      <xdr:colOff>523875</xdr:colOff>
      <xdr:row>80</xdr:row>
      <xdr:rowOff>104775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 y="14649451"/>
          <a:ext cx="10401300"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*Numeric discrepancies between the total number of filings and the combined number of filings of states and/or territories are a result of multiple transaction locations listed on one or more Suspicious Activity Reports.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908050</xdr:colOff>
      <xdr:row>8</xdr:row>
      <xdr:rowOff>57150</xdr:rowOff>
    </xdr:to>
    <xdr:pic>
      <xdr:nvPicPr>
        <xdr:cNvPr id="3414" name="Picture 2" descr="FinCEN Header" title="FinCEN Header">
          <a:extLst>
            <a:ext uri="{FF2B5EF4-FFF2-40B4-BE49-F238E27FC236}">
              <a16:creationId xmlns:a16="http://schemas.microsoft.com/office/drawing/2014/main" id="{00000000-0008-0000-0200-000056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45</xdr:row>
      <xdr:rowOff>85725</xdr:rowOff>
    </xdr:from>
    <xdr:to>
      <xdr:col>9</xdr:col>
      <xdr:colOff>0</xdr:colOff>
      <xdr:row>48</xdr:row>
      <xdr:rowOff>9525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8455025"/>
          <a:ext cx="10480675"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7</xdr:row>
      <xdr:rowOff>219075</xdr:rowOff>
    </xdr:to>
    <xdr:pic>
      <xdr:nvPicPr>
        <xdr:cNvPr id="4438" name="Picture 2" descr="FinCEN Header" title="FinCEN Header">
          <a:extLst>
            <a:ext uri="{FF2B5EF4-FFF2-40B4-BE49-F238E27FC236}">
              <a16:creationId xmlns:a16="http://schemas.microsoft.com/office/drawing/2014/main" id="{00000000-0008-0000-0300-000056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111</xdr:row>
      <xdr:rowOff>114300</xdr:rowOff>
    </xdr:from>
    <xdr:to>
      <xdr:col>3</xdr:col>
      <xdr:colOff>1095375</xdr:colOff>
      <xdr:row>119</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 y="20450175"/>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508000</xdr:colOff>
      <xdr:row>8</xdr:row>
      <xdr:rowOff>57150</xdr:rowOff>
    </xdr:to>
    <xdr:pic>
      <xdr:nvPicPr>
        <xdr:cNvPr id="5478" name="Picture 2" descr="FinCEN Header" title="FinCEN Header">
          <a:extLst>
            <a:ext uri="{FF2B5EF4-FFF2-40B4-BE49-F238E27FC236}">
              <a16:creationId xmlns:a16="http://schemas.microsoft.com/office/drawing/2014/main" id="{00000000-0008-0000-0400-000066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124</xdr:row>
      <xdr:rowOff>66676</xdr:rowOff>
    </xdr:from>
    <xdr:to>
      <xdr:col>10</xdr:col>
      <xdr:colOff>561974</xdr:colOff>
      <xdr:row>133</xdr:row>
      <xdr:rowOff>85726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524" y="22688551"/>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66676</xdr:colOff>
      <xdr:row>127</xdr:row>
      <xdr:rowOff>76199</xdr:rowOff>
    </xdr:from>
    <xdr:to>
      <xdr:col>0</xdr:col>
      <xdr:colOff>307976</xdr:colOff>
      <xdr:row>128</xdr:row>
      <xdr:rowOff>85725</xdr:rowOff>
    </xdr:to>
    <xdr:pic>
      <xdr:nvPicPr>
        <xdr:cNvPr id="4" name="Picture 3" descr="New Category Footnote Symbol" title="New Category Footnote Symbol">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66676" y="23212424"/>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66676</xdr:colOff>
          <xdr:row>128</xdr:row>
          <xdr:rowOff>152399</xdr:rowOff>
        </xdr:from>
        <xdr:to>
          <xdr:col>0</xdr:col>
          <xdr:colOff>219076</xdr:colOff>
          <xdr:row>130</xdr:row>
          <xdr:rowOff>3174</xdr:rowOff>
        </xdr:to>
        <xdr:pic>
          <xdr:nvPicPr>
            <xdr:cNvPr id="7" name="Picture 6" descr="New Header Footnote Symbol&#10;" title="New Header Footnote Symbol">
              <a:extLst>
                <a:ext uri="{FF2B5EF4-FFF2-40B4-BE49-F238E27FC236}">
                  <a16:creationId xmlns:a16="http://schemas.microsoft.com/office/drawing/2014/main" id="{00000000-0008-0000-0400-000007000000}"/>
                </a:ext>
              </a:extLst>
            </xdr:cNvPr>
            <xdr:cNvPicPr>
              <a:picLocks noChangeAspect="1" noChangeArrowheads="1"/>
              <a:extLst>
                <a:ext uri="{84589F7E-364E-4C9E-8A38-B11213B215E9}">
                  <a14:cameraTool cellRange="#REF!" spid="_x0000_s5185"/>
                </a:ext>
              </a:extLst>
            </xdr:cNvPicPr>
          </xdr:nvPicPr>
          <xdr:blipFill rotWithShape="1">
            <a:blip xmlns:r="http://schemas.openxmlformats.org/officeDocument/2006/relationships" r:embed="rId3"/>
            <a:srcRect t="-1" r="78082" b="-5555"/>
            <a:stretch>
              <a:fillRect/>
            </a:stretch>
          </xdr:blipFill>
          <xdr:spPr bwMode="auto">
            <a:xfrm>
              <a:off x="66676" y="23460074"/>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501650</xdr:colOff>
      <xdr:row>8</xdr:row>
      <xdr:rowOff>57150</xdr:rowOff>
    </xdr:to>
    <xdr:pic>
      <xdr:nvPicPr>
        <xdr:cNvPr id="6494" name="Picture 2" descr="FinCEN Header" title="FinCEN Header">
          <a:extLst>
            <a:ext uri="{FF2B5EF4-FFF2-40B4-BE49-F238E27FC236}">
              <a16:creationId xmlns:a16="http://schemas.microsoft.com/office/drawing/2014/main" id="{00000000-0008-0000-0500-00005E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95250</xdr:rowOff>
    </xdr:from>
    <xdr:to>
      <xdr:col>10</xdr:col>
      <xdr:colOff>333374</xdr:colOff>
      <xdr:row>22</xdr:row>
      <xdr:rowOff>28576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3695700"/>
          <a:ext cx="9267824" cy="37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xdr:colOff>
      <xdr:row>8</xdr:row>
      <xdr:rowOff>57150</xdr:rowOff>
    </xdr:to>
    <xdr:pic>
      <xdr:nvPicPr>
        <xdr:cNvPr id="7514" name="Picture 2" descr="FinCEN Header" title="FinCEN Header">
          <a:extLst>
            <a:ext uri="{FF2B5EF4-FFF2-40B4-BE49-F238E27FC236}">
              <a16:creationId xmlns:a16="http://schemas.microsoft.com/office/drawing/2014/main" id="{00000000-0008-0000-0600-00005A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66676</xdr:rowOff>
    </xdr:from>
    <xdr:to>
      <xdr:col>10</xdr:col>
      <xdr:colOff>380999</xdr:colOff>
      <xdr:row>32</xdr:row>
      <xdr:rowOff>47626</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229226"/>
          <a:ext cx="9020174"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101600</xdr:colOff>
      <xdr:row>8</xdr:row>
      <xdr:rowOff>57150</xdr:rowOff>
    </xdr:to>
    <xdr:pic>
      <xdr:nvPicPr>
        <xdr:cNvPr id="8545" name="Picture 2" descr="FinCEN Header" title="FinCEN Header">
          <a:extLst>
            <a:ext uri="{FF2B5EF4-FFF2-40B4-BE49-F238E27FC236}">
              <a16:creationId xmlns:a16="http://schemas.microsoft.com/office/drawing/2014/main" id="{00000000-0008-0000-0700-0000612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57150</xdr:rowOff>
    </xdr:from>
    <xdr:to>
      <xdr:col>10</xdr:col>
      <xdr:colOff>409575</xdr:colOff>
      <xdr:row>28</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4953000"/>
          <a:ext cx="9744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5:K28" totalsRowShown="0" headerRowDxfId="97" dataDxfId="96">
  <tableColumns count="11">
    <tableColumn id="1" xr3:uid="{00000000-0010-0000-0000-000001000000}" name="Month" dataDxfId="95"/>
    <tableColumn id="4" xr3:uid="{00000000-0010-0000-0000-000004000000}" name="2014" dataDxfId="94"/>
    <tableColumn id="5" xr3:uid="{00000000-0010-0000-0000-000005000000}" name="2015" dataDxfId="93"/>
    <tableColumn id="6" xr3:uid="{00000000-0010-0000-0000-000006000000}" name="2016" dataDxfId="92"/>
    <tableColumn id="7" xr3:uid="{00000000-0010-0000-0000-000007000000}" name="2017" dataDxfId="91"/>
    <tableColumn id="8" xr3:uid="{00000000-0010-0000-0000-000008000000}" name="2018" dataDxfId="90"/>
    <tableColumn id="9" xr3:uid="{00000000-0010-0000-0000-000009000000}" name="2019" dataDxfId="89"/>
    <tableColumn id="10" xr3:uid="{00000000-0010-0000-0000-00000A000000}" name="2020" dataDxfId="88"/>
    <tableColumn id="2" xr3:uid="{00000000-0010-0000-0000-000002000000}" name="2021" dataDxfId="87"/>
    <tableColumn id="3" xr3:uid="{00000000-0010-0000-0000-000003000000}" name="2022" dataDxfId="86"/>
    <tableColumn id="11" xr3:uid="{54384B3D-D8ED-496C-B88C-F91D8CE19766}" name="2023" dataDxfId="85"/>
  </tableColumns>
  <tableStyleInfo name="TableStyleMedium12" showFirstColumn="0" showLastColumn="0" showRowStripes="1" showColumnStripes="0"/>
  <extLst>
    <ext xmlns:x14="http://schemas.microsoft.com/office/spreadsheetml/2009/9/main" uri="{504A1905-F514-4f6f-8877-14C23A59335A}">
      <x14:table altText="Exhibit 1: Filings by Year &amp; Month from Casino/Card Club Industry" altTextSummary="Filings by Year &amp; Month from Casino/Card Club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5:L75" totalsRowShown="0" headerRowDxfId="84" dataDxfId="83">
  <tableColumns count="12">
    <tableColumn id="1" xr3:uid="{00000000-0010-0000-0100-000001000000}" name="State/Territory" dataDxfId="82"/>
    <tableColumn id="5" xr3:uid="{00000000-0010-0000-0100-000005000000}" name="2014" dataDxfId="81"/>
    <tableColumn id="6" xr3:uid="{00000000-0010-0000-0100-000006000000}" name="2015" dataDxfId="80"/>
    <tableColumn id="7" xr3:uid="{00000000-0010-0000-0100-000007000000}" name="2016" dataDxfId="79"/>
    <tableColumn id="8" xr3:uid="{00000000-0010-0000-0100-000008000000}" name="2017" dataDxfId="78"/>
    <tableColumn id="9" xr3:uid="{00000000-0010-0000-0100-000009000000}" name="2018" dataDxfId="77"/>
    <tableColumn id="10" xr3:uid="{00000000-0010-0000-0100-00000A000000}" name="2019" dataDxfId="76"/>
    <tableColumn id="11" xr3:uid="{00000000-0010-0000-0100-00000B000000}" name="2020" dataDxfId="75" dataCellStyle="Normal 16"/>
    <tableColumn id="2" xr3:uid="{00000000-0010-0000-0100-000002000000}" name="2021" dataDxfId="74" dataCellStyle="Normal 16"/>
    <tableColumn id="3" xr3:uid="{00000000-0010-0000-0100-000003000000}" name="2022" dataDxfId="73" dataCellStyle="Normal 16"/>
    <tableColumn id="12" xr3:uid="{AEF59B96-E848-4CD7-A283-DD76EE5B2EA1}" name="2023" dataDxfId="72" dataCellStyle="Normal 5"/>
    <tableColumn id="4" xr3:uid="{00000000-0010-0000-0100-000004000000}" name="Total" dataDxfId="71">
      <calculatedColumnFormula>SUM(B16:K16)</calculatedColumnFormula>
    </tableColumn>
  </tableColumns>
  <tableStyleInfo name="TableStyleMedium12" showFirstColumn="0" showLastColumn="0" showRowStripes="1" showColumnStripes="0"/>
  <extLst>
    <ext xmlns:x14="http://schemas.microsoft.com/office/spreadsheetml/2009/9/main" uri="{504A1905-F514-4f6f-8877-14C23A59335A}">
      <x14:table altText="Exhibit 2: Filings by State and Territories from Casino/Card Clubs Industry" altTextSummary="Filings by States and Territories from Casino/Card Club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5:D45" totalsRowShown="0" headerRowDxfId="70" dataDxfId="69">
  <sortState xmlns:xlrd2="http://schemas.microsoft.com/office/spreadsheetml/2017/richdata2" ref="A13:D42">
    <sortCondition descending="1" ref="C13:C42"/>
  </sortState>
  <tableColumns count="4">
    <tableColumn id="1" xr3:uid="{00000000-0010-0000-0200-000001000000}" name="Rank" dataDxfId="68" dataCellStyle="Normal 16"/>
    <tableColumn id="2" xr3:uid="{00000000-0010-0000-0200-000002000000}" name="State/Territory" dataDxfId="67" dataCellStyle="Normal 10 2"/>
    <tableColumn id="3" xr3:uid="{00000000-0010-0000-0200-000003000000}" name="Filings (Overall)" dataDxfId="66" dataCellStyle="Normal 10 2"/>
    <tableColumn id="4" xr3:uid="{00000000-0010-0000-0200-000004000000}" name="Percentage (Overall)" dataDxfId="65" dataCellStyle="Normal 10"/>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1)" altTextSummary="Number of Filings Ranked by States &amp; Territories from Casino/Card Club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F15:I45" totalsRowShown="0" headerRowDxfId="64" dataDxfId="63">
  <sortState xmlns:xlrd2="http://schemas.microsoft.com/office/spreadsheetml/2017/richdata2" ref="F13:I42">
    <sortCondition descending="1" ref="H13:H42"/>
    <sortCondition ref="G13:G42"/>
  </sortState>
  <tableColumns count="4">
    <tableColumn id="1" xr3:uid="{00000000-0010-0000-0300-000001000000}" name="Rank" dataDxfId="62" dataCellStyle="Normal 10 2"/>
    <tableColumn id="2" xr3:uid="{00000000-0010-0000-0300-000002000000}" name="State/Territory" dataDxfId="61" dataCellStyle="Normal 10 2"/>
    <tableColumn id="3" xr3:uid="{00000000-0010-0000-0300-000003000000}" name="Filings (Overall)" dataDxfId="60" dataCellStyle="Normal 10 2"/>
    <tableColumn id="4" xr3:uid="{00000000-0010-0000-0300-000004000000}" name="Percentage (Overall)" dataDxfId="59"/>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2)" altTextSummary="Number of Filings Ranked by States &amp; Territories from Casino/Card Club Industry, January 1, 2014 through December 31, 2022 (Rank 31-5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4:D111" totalsRowShown="0" headerRowDxfId="58" dataDxfId="57" headerRowCellStyle="Normal 10">
  <sortState xmlns:xlrd2="http://schemas.microsoft.com/office/spreadsheetml/2017/richdata2" ref="A16:D112">
    <sortCondition descending="1" ref="C13:C75"/>
    <sortCondition ref="B13:B75"/>
  </sortState>
  <tableColumns count="4">
    <tableColumn id="1" xr3:uid="{00000000-0010-0000-0400-000001000000}" name="Rank" dataDxfId="56" dataCellStyle="Normal 16"/>
    <tableColumn id="2" xr3:uid="{00000000-0010-0000-0400-000002000000}" name="Suspicious Activity Type" dataDxfId="55" dataCellStyle="Normal 16"/>
    <tableColumn id="3" xr3:uid="{00000000-0010-0000-0400-000003000000}" name="Filings (Overall)" dataDxfId="54" dataCellStyle="Normal 16"/>
    <tableColumn id="4" xr3:uid="{00000000-0010-0000-0400-000004000000}" name="Percentage (Overall)" dataDxfId="53" dataCellStyle="Normal 10"/>
  </tableColumns>
  <tableStyleInfo name="TableStyleMedium12" showFirstColumn="0" showLastColumn="0" showRowStripes="1" showColumnStripes="0"/>
  <extLst>
    <ext xmlns:x14="http://schemas.microsoft.com/office/spreadsheetml/2009/9/main" uri="{504A1905-F514-4f6f-8877-14C23A59335A}">
      <x14:table altText="Exhibit 4: Number of Filings by Type of Suspicious Activity from Casino/Card Club Industry" altTextSummary="Number of Filings by Type of Suspicious Activity from Casino/Card Club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5:L124" totalsRowShown="0" headerRowDxfId="52" dataDxfId="51">
  <tableColumns count="12">
    <tableColumn id="1" xr3:uid="{00000000-0010-0000-0500-000001000000}" name="Suspicious Activity Category" dataDxfId="50"/>
    <tableColumn id="2" xr3:uid="{00000000-0010-0000-0500-000002000000}" name="Suspicious Activity Type" dataDxfId="49" dataCellStyle="Normal 16"/>
    <tableColumn id="6" xr3:uid="{00000000-0010-0000-0500-000006000000}" name="2014" dataDxfId="48"/>
    <tableColumn id="7" xr3:uid="{00000000-0010-0000-0500-000007000000}" name="2015" dataDxfId="47"/>
    <tableColumn id="8" xr3:uid="{00000000-0010-0000-0500-000008000000}" name="2016" dataDxfId="46"/>
    <tableColumn id="11" xr3:uid="{00000000-0010-0000-0500-00000B000000}" name="2017" dataDxfId="45"/>
    <tableColumn id="12" xr3:uid="{00000000-0010-0000-0500-00000C000000}" name="2018" dataDxfId="44"/>
    <tableColumn id="13" xr3:uid="{00000000-0010-0000-0500-00000D000000}" name="2019" dataDxfId="43"/>
    <tableColumn id="14" xr3:uid="{00000000-0010-0000-0500-00000E000000}" name="2020" dataDxfId="42"/>
    <tableColumn id="3" xr3:uid="{00000000-0010-0000-0500-000003000000}" name="2021" dataDxfId="41"/>
    <tableColumn id="4" xr3:uid="{00000000-0010-0000-0500-000004000000}" name="2022" dataDxfId="40"/>
    <tableColumn id="5" xr3:uid="{9764360A-7EDF-41E8-874B-77E491559AFB}" name="2023" dataDxfId="39"/>
  </tableColumns>
  <tableStyleInfo name="TableStyleMedium12" showFirstColumn="0" showLastColumn="0" showRowStripes="1" showColumnStripes="0"/>
  <extLst>
    <ext xmlns:x14="http://schemas.microsoft.com/office/spreadsheetml/2009/9/main" uri="{504A1905-F514-4f6f-8877-14C23A59335A}">
      <x14:table altText="Exhibit 5: Number of Filings by Type of Suspicious Activity from Casino/Card Club Industry" altTextSummary="Number of Filings by Type of Suspicious Activity from Casino/Card Club Industry, January 1, 2014 through December 31, 2014"/>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5:K20" totalsRowShown="0" headerRowDxfId="38" dataDxfId="37">
  <sortState xmlns:xlrd2="http://schemas.microsoft.com/office/spreadsheetml/2017/richdata2" ref="A16:I20">
    <sortCondition ref="A16:A20"/>
  </sortState>
  <tableColumns count="11">
    <tableColumn id="1" xr3:uid="{00000000-0010-0000-0600-000001000000}" name="Type of Gaming Establishment" dataDxfId="36"/>
    <tableColumn id="4" xr3:uid="{00000000-0010-0000-0600-000004000000}" name="2014" dataDxfId="35"/>
    <tableColumn id="5" xr3:uid="{00000000-0010-0000-0600-000005000000}" name="2015" dataDxfId="34"/>
    <tableColumn id="6" xr3:uid="{00000000-0010-0000-0600-000006000000}" name="2016" dataDxfId="33"/>
    <tableColumn id="7" xr3:uid="{00000000-0010-0000-0600-000007000000}" name="2017" dataDxfId="32"/>
    <tableColumn id="8" xr3:uid="{00000000-0010-0000-0600-000008000000}" name="2018" dataDxfId="31"/>
    <tableColumn id="9" xr3:uid="{00000000-0010-0000-0600-000009000000}" name="2019" dataDxfId="30"/>
    <tableColumn id="10" xr3:uid="{00000000-0010-0000-0600-00000A000000}" name="2020" dataDxfId="29"/>
    <tableColumn id="2" xr3:uid="{00000000-0010-0000-0600-000002000000}" name="2021" dataDxfId="28"/>
    <tableColumn id="3" xr3:uid="{00000000-0010-0000-0600-000003000000}" name="2022" dataDxfId="27"/>
    <tableColumn id="11" xr3:uid="{6E15C63F-F36F-4A0B-BD1A-BA1D2469F1D0}" name="2023" dataDxfId="26"/>
  </tableColumns>
  <tableStyleInfo name="TableStyleMedium12" showFirstColumn="0" showLastColumn="0" showRowStripes="1" showColumnStripes="0"/>
  <extLst>
    <ext xmlns:x14="http://schemas.microsoft.com/office/spreadsheetml/2009/9/main" uri="{504A1905-F514-4f6f-8877-14C23A59335A}">
      <x14:table altText="Exhibit 6: Number of Filings by Type of Gaming Establishment" altTextSummary="Number of Filings by Type of Gaming Establishment,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5:K28" totalsRowShown="0" headerRowDxfId="25" dataDxfId="24">
  <tableColumns count="11">
    <tableColumn id="1" xr3:uid="{00000000-0010-0000-0700-000001000000}" name="Relationship" dataDxfId="23" dataCellStyle="Normal 16"/>
    <tableColumn id="4" xr3:uid="{00000000-0010-0000-0700-000004000000}" name="2014" dataDxfId="22"/>
    <tableColumn id="5" xr3:uid="{00000000-0010-0000-0700-000005000000}" name="2015" dataDxfId="21"/>
    <tableColumn id="6" xr3:uid="{00000000-0010-0000-0700-000006000000}" name="2016" dataDxfId="20"/>
    <tableColumn id="7" xr3:uid="{00000000-0010-0000-0700-000007000000}" name="2017" dataDxfId="19"/>
    <tableColumn id="8" xr3:uid="{00000000-0010-0000-0700-000008000000}" name="2018" dataDxfId="18"/>
    <tableColumn id="9" xr3:uid="{00000000-0010-0000-0700-000009000000}" name="2019" dataDxfId="17"/>
    <tableColumn id="10" xr3:uid="{00000000-0010-0000-0700-00000A000000}" name="2020" dataDxfId="16"/>
    <tableColumn id="2" xr3:uid="{00000000-0010-0000-0700-000002000000}" name="2021" dataDxfId="15"/>
    <tableColumn id="3" xr3:uid="{00000000-0010-0000-0700-000003000000}" name="2022" dataDxfId="14"/>
    <tableColumn id="11" xr3:uid="{D1AFE8B0-D76F-4EB1-A5B6-E222FBC5272C}" name="2023" dataDxfId="13"/>
  </tableColumns>
  <tableStyleInfo name="TableStyleMedium12" showFirstColumn="0" showLastColumn="0" showRowStripes="1" showColumnStripes="0"/>
  <extLst>
    <ext xmlns:x14="http://schemas.microsoft.com/office/spreadsheetml/2009/9/main" uri="{504A1905-F514-4f6f-8877-14C23A59335A}">
      <x14:table altText="Exhibit 7: Filings by Affiliation or Relationship from Casino/Card Club Industry" altTextSummary="Filings by Affiliation or Relationship from Casino/Card Club Industry, January 1, 2014 through December 22,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15:K25" totalsRowShown="0" headerRowDxfId="12" dataDxfId="11">
  <sortState xmlns:xlrd2="http://schemas.microsoft.com/office/spreadsheetml/2017/richdata2" ref="A16:I25">
    <sortCondition ref="A16:A25"/>
  </sortState>
  <tableColumns count="11">
    <tableColumn id="1" xr3:uid="{00000000-0010-0000-0800-000001000000}" name="Type of Instrument Type(s)/         Payment Mechanism(s)" dataDxfId="10"/>
    <tableColumn id="4" xr3:uid="{00000000-0010-0000-0800-000004000000}" name="2014" dataDxfId="9"/>
    <tableColumn id="5" xr3:uid="{00000000-0010-0000-0800-000005000000}" name="2015" dataDxfId="8"/>
    <tableColumn id="6" xr3:uid="{00000000-0010-0000-0800-000006000000}" name="2016" dataDxfId="7"/>
    <tableColumn id="7" xr3:uid="{00000000-0010-0000-0800-000007000000}" name="2017" dataDxfId="6"/>
    <tableColumn id="8" xr3:uid="{00000000-0010-0000-0800-000008000000}" name="2018" dataDxfId="5"/>
    <tableColumn id="9" xr3:uid="{00000000-0010-0000-0800-000009000000}" name="2019" dataDxfId="4"/>
    <tableColumn id="10" xr3:uid="{00000000-0010-0000-0800-00000A000000}" name="2020" dataDxfId="3"/>
    <tableColumn id="2" xr3:uid="{00000000-0010-0000-0800-000002000000}" name="2021" dataDxfId="2"/>
    <tableColumn id="3" xr3:uid="{00000000-0010-0000-0800-000003000000}" name="2022" dataDxfId="1"/>
    <tableColumn id="11" xr3:uid="{A6F5A8CA-1506-4B61-962D-6AA336CE4121}" name="2023" dataDxfId="0"/>
  </tableColumns>
  <tableStyleInfo name="TableStyleMedium12" showFirstColumn="0" showLastColumn="0" showRowStripes="1" showColumnStripes="0"/>
  <extLst>
    <ext xmlns:x14="http://schemas.microsoft.com/office/spreadsheetml/2009/9/main" uri="{504A1905-F514-4f6f-8877-14C23A59335A}">
      <x14:table altText="Exhibit 8: Number of Filings by Industry Type(s)/Payment Mechanism(s) involved in the Suspicious Activity from Casino/Card Club Industry" altTextSummary="Number of Filings by Industry Type(s)/Payment Mechanism(s) involved in the Suspicious Activity from Casino/Card Club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P30"/>
  <sheetViews>
    <sheetView showGridLines="0" tabSelected="1" zoomScaleNormal="100" workbookViewId="0">
      <selection activeCell="L18" sqref="L18"/>
    </sheetView>
  </sheetViews>
  <sheetFormatPr defaultColWidth="9.140625" defaultRowHeight="12.75" x14ac:dyDescent="0.2"/>
  <cols>
    <col min="1" max="1" width="20.28515625" style="5" customWidth="1"/>
    <col min="2" max="11" width="10.5703125" style="2" customWidth="1"/>
    <col min="12" max="12" width="28.85546875" style="2" customWidth="1"/>
    <col min="13" max="13" width="12.42578125" style="2" customWidth="1"/>
    <col min="14" max="16384" width="9.140625" style="2"/>
  </cols>
  <sheetData>
    <row r="10" spans="1:16" x14ac:dyDescent="0.2">
      <c r="A10" s="168" t="s">
        <v>198</v>
      </c>
      <c r="B10" s="166"/>
      <c r="C10" s="166"/>
      <c r="D10" s="166"/>
      <c r="E10" s="166"/>
      <c r="F10" s="166"/>
      <c r="G10" s="166"/>
      <c r="H10" s="166"/>
    </row>
    <row r="11" spans="1:16" ht="13.5" x14ac:dyDescent="0.25">
      <c r="A11" s="168"/>
      <c r="B11" s="31"/>
      <c r="C11" s="31"/>
      <c r="D11" s="31"/>
      <c r="E11" s="31"/>
      <c r="F11" s="31"/>
      <c r="G11" s="31"/>
      <c r="H11" s="31"/>
    </row>
    <row r="12" spans="1:16" x14ac:dyDescent="0.2">
      <c r="A12" s="168" t="s">
        <v>206</v>
      </c>
      <c r="B12" s="167"/>
      <c r="C12" s="167"/>
      <c r="D12" s="167"/>
      <c r="E12" s="167"/>
      <c r="F12" s="167"/>
      <c r="G12" s="167"/>
      <c r="H12" s="167"/>
    </row>
    <row r="13" spans="1:16" ht="13.5" x14ac:dyDescent="0.25">
      <c r="A13" s="32" t="s">
        <v>234</v>
      </c>
      <c r="B13" s="167"/>
      <c r="C13" s="167"/>
      <c r="D13" s="167"/>
      <c r="E13" s="167"/>
      <c r="F13" s="167"/>
      <c r="G13" s="167"/>
      <c r="H13" s="167"/>
    </row>
    <row r="14" spans="1:16" x14ac:dyDescent="0.2">
      <c r="A14" s="1"/>
    </row>
    <row r="15" spans="1:16" s="143" customFormat="1" ht="21" customHeight="1" x14ac:dyDescent="0.2">
      <c r="A15" s="142" t="s">
        <v>144</v>
      </c>
      <c r="B15" s="142" t="s">
        <v>154</v>
      </c>
      <c r="C15" s="142" t="s">
        <v>157</v>
      </c>
      <c r="D15" s="142" t="s">
        <v>168</v>
      </c>
      <c r="E15" s="142" t="s">
        <v>172</v>
      </c>
      <c r="F15" s="142" t="s">
        <v>173</v>
      </c>
      <c r="G15" s="142" t="s">
        <v>193</v>
      </c>
      <c r="H15" s="142" t="s">
        <v>204</v>
      </c>
      <c r="I15" s="147" t="s">
        <v>205</v>
      </c>
      <c r="J15" s="147" t="s">
        <v>231</v>
      </c>
      <c r="K15" s="180" t="s">
        <v>235</v>
      </c>
      <c r="M15" s="144"/>
      <c r="N15" s="144"/>
      <c r="P15" s="145"/>
    </row>
    <row r="16" spans="1:16" ht="18.75" customHeight="1" x14ac:dyDescent="0.25">
      <c r="A16" s="33" t="s">
        <v>0</v>
      </c>
      <c r="B16" s="79">
        <v>3223</v>
      </c>
      <c r="C16" s="90">
        <v>4219</v>
      </c>
      <c r="D16" s="90">
        <v>4366</v>
      </c>
      <c r="E16" s="85">
        <v>4515</v>
      </c>
      <c r="F16" s="100">
        <v>4924</v>
      </c>
      <c r="G16" s="115">
        <v>4633</v>
      </c>
      <c r="H16" s="139">
        <v>4519</v>
      </c>
      <c r="I16" s="146">
        <v>3653</v>
      </c>
      <c r="J16" s="139">
        <v>5422</v>
      </c>
      <c r="K16" s="179">
        <v>5186</v>
      </c>
    </row>
    <row r="17" spans="1:11" ht="18.75" customHeight="1" x14ac:dyDescent="0.25">
      <c r="A17" s="33" t="s">
        <v>2</v>
      </c>
      <c r="B17" s="79">
        <v>2950</v>
      </c>
      <c r="C17" s="90">
        <v>3757</v>
      </c>
      <c r="D17" s="90">
        <v>4485</v>
      </c>
      <c r="E17" s="85">
        <v>4629</v>
      </c>
      <c r="F17" s="100">
        <v>4047</v>
      </c>
      <c r="G17" s="115">
        <v>3889</v>
      </c>
      <c r="H17" s="139">
        <v>4418</v>
      </c>
      <c r="I17" s="146">
        <v>4029</v>
      </c>
      <c r="J17" s="139">
        <v>4603</v>
      </c>
      <c r="K17" s="179">
        <v>5192</v>
      </c>
    </row>
    <row r="18" spans="1:11" ht="18.75" customHeight="1" x14ac:dyDescent="0.25">
      <c r="A18" s="33" t="s">
        <v>3</v>
      </c>
      <c r="B18" s="79">
        <v>3222</v>
      </c>
      <c r="C18" s="90">
        <v>3774</v>
      </c>
      <c r="D18" s="90">
        <v>5269</v>
      </c>
      <c r="E18" s="85">
        <v>6303</v>
      </c>
      <c r="F18" s="100">
        <v>4694</v>
      </c>
      <c r="G18" s="115">
        <v>4710</v>
      </c>
      <c r="H18" s="139">
        <v>4067</v>
      </c>
      <c r="I18" s="146">
        <v>4286</v>
      </c>
      <c r="J18" s="139">
        <v>5833</v>
      </c>
      <c r="K18" s="179">
        <v>5690</v>
      </c>
    </row>
    <row r="19" spans="1:11" ht="18.75" customHeight="1" x14ac:dyDescent="0.25">
      <c r="A19" s="33" t="s">
        <v>4</v>
      </c>
      <c r="B19" s="79">
        <v>3239</v>
      </c>
      <c r="C19" s="90">
        <v>4099</v>
      </c>
      <c r="D19" s="90">
        <v>5093</v>
      </c>
      <c r="E19" s="85">
        <v>5238</v>
      </c>
      <c r="F19" s="100">
        <v>4556</v>
      </c>
      <c r="G19" s="115">
        <v>4605</v>
      </c>
      <c r="H19" s="139">
        <v>1024</v>
      </c>
      <c r="I19" s="146">
        <v>4195</v>
      </c>
      <c r="J19" s="139">
        <v>5067</v>
      </c>
      <c r="K19" s="179">
        <v>4903</v>
      </c>
    </row>
    <row r="20" spans="1:11" ht="18.75" customHeight="1" x14ac:dyDescent="0.25">
      <c r="A20" s="33" t="s">
        <v>5</v>
      </c>
      <c r="B20" s="79">
        <v>3501</v>
      </c>
      <c r="C20" s="90">
        <v>4110</v>
      </c>
      <c r="D20" s="90">
        <v>4358</v>
      </c>
      <c r="E20" s="85">
        <v>5156</v>
      </c>
      <c r="F20" s="100">
        <v>4700</v>
      </c>
      <c r="G20" s="115">
        <v>4753</v>
      </c>
      <c r="H20" s="140">
        <v>352</v>
      </c>
      <c r="I20" s="146">
        <v>4269</v>
      </c>
      <c r="J20" s="139">
        <v>5163</v>
      </c>
      <c r="K20" s="179">
        <v>5741</v>
      </c>
    </row>
    <row r="21" spans="1:11" ht="18.75" customHeight="1" x14ac:dyDescent="0.25">
      <c r="A21" s="33" t="s">
        <v>6</v>
      </c>
      <c r="B21" s="79">
        <v>3438</v>
      </c>
      <c r="C21" s="90">
        <v>4201</v>
      </c>
      <c r="D21" s="90">
        <v>4662</v>
      </c>
      <c r="E21" s="85">
        <v>4952</v>
      </c>
      <c r="F21" s="100">
        <v>4436</v>
      </c>
      <c r="G21" s="115">
        <v>3886</v>
      </c>
      <c r="H21" s="139">
        <v>1298</v>
      </c>
      <c r="I21" s="146">
        <v>4609</v>
      </c>
      <c r="J21" s="139">
        <v>5254</v>
      </c>
      <c r="K21" s="179">
        <v>5313</v>
      </c>
    </row>
    <row r="22" spans="1:11" ht="18.75" customHeight="1" x14ac:dyDescent="0.25">
      <c r="A22" s="33" t="s">
        <v>7</v>
      </c>
      <c r="B22" s="79">
        <v>4415</v>
      </c>
      <c r="C22" s="90">
        <v>4376</v>
      </c>
      <c r="D22" s="90">
        <v>4910</v>
      </c>
      <c r="E22" s="85">
        <v>4440</v>
      </c>
      <c r="F22" s="100">
        <v>4476</v>
      </c>
      <c r="G22" s="115">
        <v>4285</v>
      </c>
      <c r="H22" s="139">
        <v>3659</v>
      </c>
      <c r="I22" s="146">
        <v>4982</v>
      </c>
      <c r="J22" s="139">
        <v>4866</v>
      </c>
      <c r="K22" s="179">
        <v>4887</v>
      </c>
    </row>
    <row r="23" spans="1:11" ht="18.75" customHeight="1" x14ac:dyDescent="0.25">
      <c r="A23" s="33" t="s">
        <v>8</v>
      </c>
      <c r="B23" s="79">
        <v>4663</v>
      </c>
      <c r="C23" s="90">
        <v>3986</v>
      </c>
      <c r="D23" s="90">
        <v>5607</v>
      </c>
      <c r="E23" s="85">
        <v>5257</v>
      </c>
      <c r="F23" s="100">
        <v>4517</v>
      </c>
      <c r="G23" s="115">
        <v>4138</v>
      </c>
      <c r="H23" s="139">
        <v>3697</v>
      </c>
      <c r="I23" s="146">
        <v>4742</v>
      </c>
      <c r="J23" s="139">
        <v>5546</v>
      </c>
      <c r="K23" s="179">
        <v>5735</v>
      </c>
    </row>
    <row r="24" spans="1:11" ht="18.75" customHeight="1" x14ac:dyDescent="0.25">
      <c r="A24" s="33" t="s">
        <v>9</v>
      </c>
      <c r="B24" s="79">
        <v>3999</v>
      </c>
      <c r="C24" s="90">
        <v>4447</v>
      </c>
      <c r="D24" s="90">
        <v>5130</v>
      </c>
      <c r="E24" s="85">
        <v>4875</v>
      </c>
      <c r="F24" s="100">
        <v>4195</v>
      </c>
      <c r="G24" s="115">
        <v>4240</v>
      </c>
      <c r="H24" s="139">
        <v>4067</v>
      </c>
      <c r="I24" s="146">
        <v>5139</v>
      </c>
      <c r="J24" s="139">
        <v>5064</v>
      </c>
      <c r="K24" s="179">
        <v>5024</v>
      </c>
    </row>
    <row r="25" spans="1:11" ht="18.75" customHeight="1" x14ac:dyDescent="0.25">
      <c r="A25" s="33" t="s">
        <v>10</v>
      </c>
      <c r="B25" s="85">
        <v>4327</v>
      </c>
      <c r="C25" s="90">
        <v>4348</v>
      </c>
      <c r="D25" s="90">
        <v>4379</v>
      </c>
      <c r="E25" s="85">
        <v>4705</v>
      </c>
      <c r="F25" s="100">
        <v>4361</v>
      </c>
      <c r="G25" s="115">
        <v>4173</v>
      </c>
      <c r="H25" s="139">
        <v>4360</v>
      </c>
      <c r="I25" s="146">
        <v>4682</v>
      </c>
      <c r="J25" s="139">
        <v>5119</v>
      </c>
      <c r="K25" s="179">
        <v>4939</v>
      </c>
    </row>
    <row r="26" spans="1:11" ht="18.75" customHeight="1" x14ac:dyDescent="0.25">
      <c r="A26" s="33" t="s">
        <v>11</v>
      </c>
      <c r="B26" s="85">
        <v>3917</v>
      </c>
      <c r="C26" s="90">
        <v>3844</v>
      </c>
      <c r="D26" s="90">
        <v>4587</v>
      </c>
      <c r="E26" s="85">
        <v>4391</v>
      </c>
      <c r="F26" s="100">
        <v>4469</v>
      </c>
      <c r="G26" s="115">
        <v>3949</v>
      </c>
      <c r="H26" s="139">
        <v>3914</v>
      </c>
      <c r="I26" s="146">
        <v>5045</v>
      </c>
      <c r="J26" s="139">
        <v>5099</v>
      </c>
      <c r="K26" s="179">
        <v>4747</v>
      </c>
    </row>
    <row r="27" spans="1:11" ht="18.75" customHeight="1" thickBot="1" x14ac:dyDescent="0.3">
      <c r="A27" s="70" t="s">
        <v>12</v>
      </c>
      <c r="B27" s="85">
        <v>4291</v>
      </c>
      <c r="C27" s="90">
        <v>4398</v>
      </c>
      <c r="D27" s="90">
        <v>4472</v>
      </c>
      <c r="E27" s="85">
        <v>4706</v>
      </c>
      <c r="F27" s="100">
        <v>4216</v>
      </c>
      <c r="G27" s="115">
        <v>4038</v>
      </c>
      <c r="H27" s="139">
        <v>4105</v>
      </c>
      <c r="I27" s="146">
        <v>5306</v>
      </c>
      <c r="J27" s="139">
        <v>4966</v>
      </c>
      <c r="K27" s="179">
        <v>5124</v>
      </c>
    </row>
    <row r="28" spans="1:11" ht="18.75" customHeight="1" thickTop="1" thickBot="1" x14ac:dyDescent="0.25">
      <c r="A28" s="71" t="s">
        <v>13</v>
      </c>
      <c r="B28" s="173">
        <f t="shared" ref="B28:I28" si="0">SUM(B16:B27)</f>
        <v>45185</v>
      </c>
      <c r="C28" s="173">
        <f t="shared" si="0"/>
        <v>49559</v>
      </c>
      <c r="D28" s="173">
        <f t="shared" si="0"/>
        <v>57318</v>
      </c>
      <c r="E28" s="173">
        <f t="shared" si="0"/>
        <v>59167</v>
      </c>
      <c r="F28" s="173">
        <f t="shared" si="0"/>
        <v>53591</v>
      </c>
      <c r="G28" s="173">
        <f t="shared" si="0"/>
        <v>51299</v>
      </c>
      <c r="H28" s="173">
        <f t="shared" si="0"/>
        <v>39480</v>
      </c>
      <c r="I28" s="173">
        <f t="shared" si="0"/>
        <v>54937</v>
      </c>
      <c r="J28" s="173">
        <f>SUM(J16:J27)</f>
        <v>62002</v>
      </c>
      <c r="K28" s="173">
        <f>SUM(K16:K27)</f>
        <v>62481</v>
      </c>
    </row>
    <row r="29" spans="1:11" ht="17.25" customHeight="1" thickTop="1" x14ac:dyDescent="0.2">
      <c r="A29" s="72" t="s">
        <v>14</v>
      </c>
      <c r="B29" s="171"/>
      <c r="C29" s="169"/>
      <c r="D29" s="169"/>
      <c r="E29" s="169"/>
      <c r="F29" s="172">
        <f>SUM(B16:K27)</f>
        <v>535019</v>
      </c>
      <c r="G29" s="169"/>
      <c r="H29" s="169"/>
      <c r="I29" s="169"/>
      <c r="J29" s="170"/>
      <c r="K29" s="170"/>
    </row>
    <row r="30" spans="1:11" x14ac:dyDescent="0.2">
      <c r="A30" s="2"/>
    </row>
  </sheetData>
  <phoneticPr fontId="4" type="noConversion"/>
  <printOptions horizontalCentered="1"/>
  <pageMargins left="0.5" right="0.5" top="0.5" bottom="0.5" header="0.3" footer="0.3"/>
  <pageSetup orientation="landscape" r:id="rId1"/>
  <headerFooter scaleWithDoc="0">
    <oddFooter>&amp;L&amp;"Century Gothic,Regular"FinCEN SAR - Casino/Card Club&amp;R&amp;"Century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N75"/>
  <sheetViews>
    <sheetView showGridLines="0" zoomScaleNormal="100" workbookViewId="0">
      <selection activeCell="T20" sqref="T20"/>
    </sheetView>
  </sheetViews>
  <sheetFormatPr defaultColWidth="9.140625" defaultRowHeight="12.75" x14ac:dyDescent="0.2"/>
  <cols>
    <col min="1" max="1" width="32.5703125" style="2" customWidth="1"/>
    <col min="2" max="12" width="11.5703125" style="2" customWidth="1"/>
    <col min="13" max="16384" width="9.140625" style="2"/>
  </cols>
  <sheetData>
    <row r="10" spans="1:14" ht="13.5" x14ac:dyDescent="0.25">
      <c r="A10" s="30" t="s">
        <v>199</v>
      </c>
      <c r="B10" s="31"/>
      <c r="C10" s="31"/>
      <c r="D10" s="31"/>
      <c r="E10" s="31"/>
      <c r="F10" s="31"/>
      <c r="G10" s="31"/>
    </row>
    <row r="11" spans="1:14" ht="13.5" x14ac:dyDescent="0.25">
      <c r="A11" s="30"/>
      <c r="B11" s="31"/>
      <c r="C11" s="31"/>
      <c r="D11" s="31"/>
      <c r="E11" s="31"/>
      <c r="F11" s="31"/>
      <c r="G11" s="31"/>
    </row>
    <row r="12" spans="1:14" ht="13.5" x14ac:dyDescent="0.25">
      <c r="A12" s="30" t="s">
        <v>232</v>
      </c>
      <c r="B12" s="31"/>
      <c r="C12" s="31"/>
      <c r="D12" s="31"/>
      <c r="E12" s="31"/>
      <c r="F12" s="31"/>
      <c r="G12" s="31"/>
    </row>
    <row r="13" spans="1:14" ht="13.5" x14ac:dyDescent="0.25">
      <c r="A13" s="32" t="s">
        <v>234</v>
      </c>
      <c r="B13" s="31"/>
      <c r="C13" s="31"/>
      <c r="D13" s="31"/>
      <c r="E13" s="31"/>
      <c r="F13" s="31"/>
      <c r="G13" s="31"/>
    </row>
    <row r="14" spans="1:14" x14ac:dyDescent="0.2">
      <c r="A14" s="5"/>
    </row>
    <row r="15" spans="1:14" ht="21.75" customHeight="1" x14ac:dyDescent="0.2">
      <c r="A15" s="49" t="s">
        <v>15</v>
      </c>
      <c r="B15" s="50" t="s">
        <v>154</v>
      </c>
      <c r="C15" s="50" t="s">
        <v>157</v>
      </c>
      <c r="D15" s="50" t="s">
        <v>168</v>
      </c>
      <c r="E15" s="50" t="s">
        <v>172</v>
      </c>
      <c r="F15" s="50" t="s">
        <v>173</v>
      </c>
      <c r="G15" s="50" t="s">
        <v>193</v>
      </c>
      <c r="H15" s="116" t="s">
        <v>204</v>
      </c>
      <c r="I15" s="116" t="s">
        <v>205</v>
      </c>
      <c r="J15" s="116" t="s">
        <v>231</v>
      </c>
      <c r="K15" s="116" t="s">
        <v>235</v>
      </c>
      <c r="L15" s="49" t="s">
        <v>87</v>
      </c>
    </row>
    <row r="16" spans="1:14" s="31" customFormat="1" ht="15.95" customHeight="1" x14ac:dyDescent="0.25">
      <c r="A16" s="89" t="s">
        <v>16</v>
      </c>
      <c r="B16" s="35">
        <v>161</v>
      </c>
      <c r="C16" s="35">
        <v>188</v>
      </c>
      <c r="D16" s="35">
        <v>189</v>
      </c>
      <c r="E16" s="38">
        <v>244</v>
      </c>
      <c r="F16" s="38">
        <v>217</v>
      </c>
      <c r="G16" s="131">
        <v>218</v>
      </c>
      <c r="H16" s="131">
        <v>95</v>
      </c>
      <c r="I16" s="131">
        <v>205</v>
      </c>
      <c r="J16" s="149">
        <v>177</v>
      </c>
      <c r="K16" s="149">
        <v>144</v>
      </c>
      <c r="L16" s="37">
        <f t="shared" ref="L16:L47" si="0">SUM(B16:K16)</f>
        <v>1838</v>
      </c>
      <c r="N16" s="86"/>
    </row>
    <row r="17" spans="1:14" s="31" customFormat="1" ht="15.95" customHeight="1" x14ac:dyDescent="0.25">
      <c r="A17" s="33" t="s">
        <v>17</v>
      </c>
      <c r="B17" s="35">
        <v>0</v>
      </c>
      <c r="C17" s="35">
        <v>0</v>
      </c>
      <c r="D17" s="35">
        <v>0</v>
      </c>
      <c r="E17" s="35">
        <v>0</v>
      </c>
      <c r="F17" s="35">
        <v>0</v>
      </c>
      <c r="G17" s="131">
        <v>0</v>
      </c>
      <c r="H17" s="131">
        <v>0</v>
      </c>
      <c r="I17" s="131">
        <v>0</v>
      </c>
      <c r="J17" s="149">
        <v>0</v>
      </c>
      <c r="K17" s="149">
        <v>0</v>
      </c>
      <c r="L17" s="37">
        <f t="shared" si="0"/>
        <v>0</v>
      </c>
      <c r="N17" s="87"/>
    </row>
    <row r="18" spans="1:14" s="31" customFormat="1" ht="15.95" customHeight="1" x14ac:dyDescent="0.25">
      <c r="A18" s="33" t="s">
        <v>18</v>
      </c>
      <c r="B18" s="35">
        <v>0</v>
      </c>
      <c r="C18" s="35">
        <v>0</v>
      </c>
      <c r="D18" s="35">
        <v>0</v>
      </c>
      <c r="E18" s="35">
        <v>0</v>
      </c>
      <c r="F18" s="35">
        <v>0</v>
      </c>
      <c r="G18" s="131">
        <v>0</v>
      </c>
      <c r="H18" s="131">
        <v>0</v>
      </c>
      <c r="I18" s="131">
        <v>0</v>
      </c>
      <c r="J18" s="149">
        <v>0</v>
      </c>
      <c r="K18" s="149">
        <v>0</v>
      </c>
      <c r="L18" s="37">
        <f t="shared" si="0"/>
        <v>0</v>
      </c>
      <c r="N18" s="87"/>
    </row>
    <row r="19" spans="1:14" s="31" customFormat="1" ht="15.95" customHeight="1" x14ac:dyDescent="0.25">
      <c r="A19" s="89" t="s">
        <v>19</v>
      </c>
      <c r="B19" s="35">
        <v>245</v>
      </c>
      <c r="C19" s="35">
        <v>268</v>
      </c>
      <c r="D19" s="35">
        <v>314</v>
      </c>
      <c r="E19" s="38">
        <v>425</v>
      </c>
      <c r="F19" s="38">
        <v>734</v>
      </c>
      <c r="G19" s="131">
        <v>2880</v>
      </c>
      <c r="H19" s="131">
        <v>1416</v>
      </c>
      <c r="I19" s="148">
        <v>454</v>
      </c>
      <c r="J19" s="149">
        <v>459</v>
      </c>
      <c r="K19" s="149">
        <v>398</v>
      </c>
      <c r="L19" s="37">
        <f t="shared" si="0"/>
        <v>7593</v>
      </c>
      <c r="N19" s="87"/>
    </row>
    <row r="20" spans="1:14" s="31" customFormat="1" ht="15.95" customHeight="1" x14ac:dyDescent="0.25">
      <c r="A20" s="89" t="s">
        <v>20</v>
      </c>
      <c r="B20" s="35">
        <v>6</v>
      </c>
      <c r="C20" s="35">
        <v>5</v>
      </c>
      <c r="D20" s="35">
        <v>13</v>
      </c>
      <c r="E20" s="38">
        <v>13</v>
      </c>
      <c r="F20" s="38">
        <v>39</v>
      </c>
      <c r="G20" s="131">
        <v>106</v>
      </c>
      <c r="H20" s="131">
        <v>42</v>
      </c>
      <c r="I20" s="148">
        <v>48</v>
      </c>
      <c r="J20" s="149">
        <v>79</v>
      </c>
      <c r="K20" s="149">
        <v>117</v>
      </c>
      <c r="L20" s="37">
        <f t="shared" si="0"/>
        <v>468</v>
      </c>
      <c r="N20" s="87"/>
    </row>
    <row r="21" spans="1:14" s="31" customFormat="1" ht="15.95" customHeight="1" x14ac:dyDescent="0.25">
      <c r="A21" s="89" t="s">
        <v>21</v>
      </c>
      <c r="B21" s="35">
        <v>3926</v>
      </c>
      <c r="C21" s="35">
        <v>5081</v>
      </c>
      <c r="D21" s="35">
        <v>5871</v>
      </c>
      <c r="E21" s="38">
        <v>5437</v>
      </c>
      <c r="F21" s="38">
        <v>5552</v>
      </c>
      <c r="G21" s="131">
        <v>6945</v>
      </c>
      <c r="H21" s="131">
        <v>5455</v>
      </c>
      <c r="I21" s="148">
        <v>7339</v>
      </c>
      <c r="J21" s="149">
        <v>6141</v>
      </c>
      <c r="K21" s="149">
        <v>6222</v>
      </c>
      <c r="L21" s="37">
        <f t="shared" si="0"/>
        <v>57969</v>
      </c>
      <c r="N21" s="87"/>
    </row>
    <row r="22" spans="1:14" s="31" customFormat="1" ht="15.95" customHeight="1" x14ac:dyDescent="0.25">
      <c r="A22" s="89" t="s">
        <v>22</v>
      </c>
      <c r="B22" s="35">
        <v>181</v>
      </c>
      <c r="C22" s="35">
        <v>298</v>
      </c>
      <c r="D22" s="35">
        <v>903</v>
      </c>
      <c r="E22" s="38">
        <v>429</v>
      </c>
      <c r="F22" s="38">
        <v>368</v>
      </c>
      <c r="G22" s="131">
        <v>458</v>
      </c>
      <c r="H22" s="131">
        <v>210</v>
      </c>
      <c r="I22" s="148">
        <v>355</v>
      </c>
      <c r="J22" s="149">
        <v>678</v>
      </c>
      <c r="K22" s="149">
        <v>567</v>
      </c>
      <c r="L22" s="37">
        <f t="shared" si="0"/>
        <v>4447</v>
      </c>
      <c r="N22" s="87"/>
    </row>
    <row r="23" spans="1:14" s="31" customFormat="1" ht="15.95" customHeight="1" x14ac:dyDescent="0.25">
      <c r="A23" s="89" t="s">
        <v>23</v>
      </c>
      <c r="B23" s="35">
        <v>436</v>
      </c>
      <c r="C23" s="35">
        <v>539</v>
      </c>
      <c r="D23" s="35">
        <v>611</v>
      </c>
      <c r="E23" s="38">
        <v>723</v>
      </c>
      <c r="F23" s="38">
        <v>759</v>
      </c>
      <c r="G23" s="131">
        <v>689</v>
      </c>
      <c r="H23" s="131">
        <v>393</v>
      </c>
      <c r="I23" s="148">
        <v>560</v>
      </c>
      <c r="J23" s="149">
        <v>572</v>
      </c>
      <c r="K23" s="149">
        <v>671</v>
      </c>
      <c r="L23" s="37">
        <f t="shared" si="0"/>
        <v>5953</v>
      </c>
      <c r="N23" s="87"/>
    </row>
    <row r="24" spans="1:14" s="31" customFormat="1" ht="15.95" customHeight="1" x14ac:dyDescent="0.25">
      <c r="A24" s="89" t="s">
        <v>24</v>
      </c>
      <c r="B24" s="35">
        <v>54</v>
      </c>
      <c r="C24" s="35">
        <v>25</v>
      </c>
      <c r="D24" s="35">
        <v>27</v>
      </c>
      <c r="E24" s="38">
        <v>38</v>
      </c>
      <c r="F24" s="38">
        <v>36</v>
      </c>
      <c r="G24" s="131">
        <v>73</v>
      </c>
      <c r="H24" s="131">
        <v>39</v>
      </c>
      <c r="I24" s="148">
        <v>37</v>
      </c>
      <c r="J24" s="149">
        <v>50</v>
      </c>
      <c r="K24" s="149">
        <v>59</v>
      </c>
      <c r="L24" s="37">
        <f t="shared" si="0"/>
        <v>438</v>
      </c>
      <c r="N24" s="87"/>
    </row>
    <row r="25" spans="1:14" s="31" customFormat="1" ht="15.95" customHeight="1" x14ac:dyDescent="0.25">
      <c r="A25" s="33" t="s">
        <v>25</v>
      </c>
      <c r="B25" s="35">
        <v>0</v>
      </c>
      <c r="C25" s="35">
        <v>0</v>
      </c>
      <c r="D25" s="35">
        <v>0</v>
      </c>
      <c r="E25" s="35">
        <v>0</v>
      </c>
      <c r="F25" s="35">
        <v>2</v>
      </c>
      <c r="G25" s="131">
        <v>2</v>
      </c>
      <c r="H25" s="131">
        <v>3</v>
      </c>
      <c r="I25" s="148">
        <v>23</v>
      </c>
      <c r="J25" s="149">
        <v>29</v>
      </c>
      <c r="K25" s="149">
        <v>22</v>
      </c>
      <c r="L25" s="37">
        <f t="shared" si="0"/>
        <v>81</v>
      </c>
      <c r="N25" s="87"/>
    </row>
    <row r="26" spans="1:14" s="31" customFormat="1" ht="15.95" customHeight="1" x14ac:dyDescent="0.25">
      <c r="A26" s="33" t="s">
        <v>26</v>
      </c>
      <c r="B26" s="35">
        <v>0</v>
      </c>
      <c r="C26" s="35">
        <v>0</v>
      </c>
      <c r="D26" s="35">
        <v>0</v>
      </c>
      <c r="E26" s="35">
        <v>0</v>
      </c>
      <c r="F26" s="35">
        <v>0</v>
      </c>
      <c r="G26" s="131">
        <v>0</v>
      </c>
      <c r="H26" s="131">
        <v>0</v>
      </c>
      <c r="I26" s="131">
        <v>0</v>
      </c>
      <c r="J26" s="149">
        <v>0</v>
      </c>
      <c r="K26" s="149">
        <v>0</v>
      </c>
      <c r="L26" s="37">
        <f t="shared" si="0"/>
        <v>0</v>
      </c>
      <c r="N26" s="87"/>
    </row>
    <row r="27" spans="1:14" s="31" customFormat="1" ht="15.95" customHeight="1" x14ac:dyDescent="0.25">
      <c r="A27" s="89" t="s">
        <v>27</v>
      </c>
      <c r="B27" s="35">
        <v>1664</v>
      </c>
      <c r="C27" s="35">
        <v>2110</v>
      </c>
      <c r="D27" s="35">
        <v>2717</v>
      </c>
      <c r="E27" s="38">
        <v>2067</v>
      </c>
      <c r="F27" s="38">
        <v>2059</v>
      </c>
      <c r="G27" s="131">
        <v>2136</v>
      </c>
      <c r="H27" s="131">
        <v>2229</v>
      </c>
      <c r="I27" s="131">
        <v>2990</v>
      </c>
      <c r="J27" s="149">
        <v>4465</v>
      </c>
      <c r="K27" s="149">
        <v>3862</v>
      </c>
      <c r="L27" s="37">
        <f t="shared" si="0"/>
        <v>26299</v>
      </c>
      <c r="N27" s="87"/>
    </row>
    <row r="28" spans="1:14" s="31" customFormat="1" ht="15.95" customHeight="1" x14ac:dyDescent="0.25">
      <c r="A28" s="89" t="s">
        <v>28</v>
      </c>
      <c r="B28" s="35">
        <v>0</v>
      </c>
      <c r="C28" s="35">
        <v>0</v>
      </c>
      <c r="D28" s="35">
        <v>0</v>
      </c>
      <c r="E28" s="35">
        <v>0</v>
      </c>
      <c r="F28" s="35">
        <v>15</v>
      </c>
      <c r="G28" s="131">
        <v>267</v>
      </c>
      <c r="H28" s="131">
        <v>77</v>
      </c>
      <c r="I28" s="131">
        <v>2</v>
      </c>
      <c r="J28" s="149">
        <v>1</v>
      </c>
      <c r="K28" s="149">
        <v>5</v>
      </c>
      <c r="L28" s="37">
        <f t="shared" si="0"/>
        <v>367</v>
      </c>
      <c r="N28" s="87"/>
    </row>
    <row r="29" spans="1:14" s="31" customFormat="1" ht="15.95" customHeight="1" x14ac:dyDescent="0.25">
      <c r="A29" s="33" t="s">
        <v>29</v>
      </c>
      <c r="B29" s="35">
        <v>0</v>
      </c>
      <c r="C29" s="35">
        <v>0</v>
      </c>
      <c r="D29" s="35">
        <v>0</v>
      </c>
      <c r="E29" s="35">
        <v>0</v>
      </c>
      <c r="F29" s="35">
        <v>0</v>
      </c>
      <c r="G29" s="131">
        <v>0</v>
      </c>
      <c r="H29" s="131">
        <v>0</v>
      </c>
      <c r="I29" s="131">
        <v>0</v>
      </c>
      <c r="J29" s="149">
        <v>0</v>
      </c>
      <c r="K29" s="149">
        <v>0</v>
      </c>
      <c r="L29" s="37">
        <f t="shared" si="0"/>
        <v>0</v>
      </c>
      <c r="N29" s="87"/>
    </row>
    <row r="30" spans="1:14" s="31" customFormat="1" ht="15.95" customHeight="1" x14ac:dyDescent="0.25">
      <c r="A30" s="33" t="s">
        <v>30</v>
      </c>
      <c r="B30" s="35">
        <v>0</v>
      </c>
      <c r="C30" s="35">
        <v>0</v>
      </c>
      <c r="D30" s="35">
        <v>0</v>
      </c>
      <c r="E30" s="35">
        <v>0</v>
      </c>
      <c r="F30" s="35">
        <v>0</v>
      </c>
      <c r="G30" s="131">
        <v>0</v>
      </c>
      <c r="H30" s="131">
        <v>0</v>
      </c>
      <c r="I30" s="131">
        <v>0</v>
      </c>
      <c r="J30" s="149">
        <v>0</v>
      </c>
      <c r="K30" s="149">
        <v>0</v>
      </c>
      <c r="L30" s="37">
        <f t="shared" si="0"/>
        <v>0</v>
      </c>
      <c r="N30" s="87"/>
    </row>
    <row r="31" spans="1:14" s="31" customFormat="1" ht="15.95" customHeight="1" x14ac:dyDescent="0.25">
      <c r="A31" s="89" t="s">
        <v>31</v>
      </c>
      <c r="B31" s="35">
        <v>4</v>
      </c>
      <c r="C31" s="35">
        <v>7</v>
      </c>
      <c r="D31" s="35">
        <v>5</v>
      </c>
      <c r="E31" s="38">
        <v>8</v>
      </c>
      <c r="F31" s="38">
        <v>2</v>
      </c>
      <c r="G31" s="131">
        <v>37</v>
      </c>
      <c r="H31" s="131">
        <v>89</v>
      </c>
      <c r="I31" s="131">
        <v>198</v>
      </c>
      <c r="J31" s="149">
        <v>192</v>
      </c>
      <c r="K31" s="149">
        <v>227</v>
      </c>
      <c r="L31" s="37">
        <f t="shared" si="0"/>
        <v>769</v>
      </c>
      <c r="N31" s="87"/>
    </row>
    <row r="32" spans="1:14" s="31" customFormat="1" ht="15.95" customHeight="1" x14ac:dyDescent="0.25">
      <c r="A32" s="89" t="s">
        <v>32</v>
      </c>
      <c r="B32" s="35">
        <v>681</v>
      </c>
      <c r="C32" s="35">
        <v>510</v>
      </c>
      <c r="D32" s="35">
        <v>599</v>
      </c>
      <c r="E32" s="38">
        <v>681</v>
      </c>
      <c r="F32" s="38">
        <v>797</v>
      </c>
      <c r="G32" s="131">
        <v>1032</v>
      </c>
      <c r="H32" s="131">
        <v>740</v>
      </c>
      <c r="I32" s="131">
        <v>1024</v>
      </c>
      <c r="J32" s="149">
        <v>1129</v>
      </c>
      <c r="K32" s="149">
        <v>1224</v>
      </c>
      <c r="L32" s="37">
        <f t="shared" si="0"/>
        <v>8417</v>
      </c>
      <c r="N32" s="87"/>
    </row>
    <row r="33" spans="1:14" s="31" customFormat="1" ht="15.95" customHeight="1" x14ac:dyDescent="0.25">
      <c r="A33" s="89" t="s">
        <v>33</v>
      </c>
      <c r="B33" s="35">
        <v>1884</v>
      </c>
      <c r="C33" s="35">
        <v>2768</v>
      </c>
      <c r="D33" s="35">
        <v>3137</v>
      </c>
      <c r="E33" s="38">
        <v>2929</v>
      </c>
      <c r="F33" s="38">
        <v>2889</v>
      </c>
      <c r="G33" s="131">
        <v>2315</v>
      </c>
      <c r="H33" s="131">
        <v>1356</v>
      </c>
      <c r="I33" s="131">
        <v>1974</v>
      </c>
      <c r="J33" s="149">
        <v>2238</v>
      </c>
      <c r="K33" s="149">
        <v>1627</v>
      </c>
      <c r="L33" s="37">
        <f t="shared" si="0"/>
        <v>23117</v>
      </c>
      <c r="N33" s="87"/>
    </row>
    <row r="34" spans="1:14" s="31" customFormat="1" ht="15.95" customHeight="1" x14ac:dyDescent="0.25">
      <c r="A34" s="89" t="s">
        <v>34</v>
      </c>
      <c r="B34" s="35">
        <v>456</v>
      </c>
      <c r="C34" s="35">
        <v>703</v>
      </c>
      <c r="D34" s="35">
        <v>672</v>
      </c>
      <c r="E34" s="38">
        <v>530</v>
      </c>
      <c r="F34" s="38">
        <v>555</v>
      </c>
      <c r="G34" s="131">
        <v>478</v>
      </c>
      <c r="H34" s="131">
        <v>394</v>
      </c>
      <c r="I34" s="131">
        <v>571</v>
      </c>
      <c r="J34" s="149">
        <v>488</v>
      </c>
      <c r="K34" s="149">
        <v>423</v>
      </c>
      <c r="L34" s="37">
        <f t="shared" si="0"/>
        <v>5270</v>
      </c>
      <c r="N34" s="87"/>
    </row>
    <row r="35" spans="1:14" s="31" customFormat="1" ht="15.95" customHeight="1" x14ac:dyDescent="0.25">
      <c r="A35" s="89" t="s">
        <v>35</v>
      </c>
      <c r="B35" s="35">
        <v>160</v>
      </c>
      <c r="C35" s="35">
        <v>181</v>
      </c>
      <c r="D35" s="35">
        <v>213</v>
      </c>
      <c r="E35" s="38">
        <v>260</v>
      </c>
      <c r="F35" s="38">
        <v>238</v>
      </c>
      <c r="G35" s="131">
        <v>259</v>
      </c>
      <c r="H35" s="101">
        <v>172</v>
      </c>
      <c r="I35" s="101">
        <v>286</v>
      </c>
      <c r="J35" s="149">
        <v>217</v>
      </c>
      <c r="K35" s="149">
        <v>255</v>
      </c>
      <c r="L35" s="37">
        <f t="shared" si="0"/>
        <v>2241</v>
      </c>
      <c r="N35" s="87"/>
    </row>
    <row r="36" spans="1:14" s="31" customFormat="1" ht="15.95" customHeight="1" x14ac:dyDescent="0.25">
      <c r="A36" s="33" t="s">
        <v>36</v>
      </c>
      <c r="B36" s="35">
        <v>0</v>
      </c>
      <c r="C36" s="35">
        <v>1</v>
      </c>
      <c r="D36" s="35">
        <v>0</v>
      </c>
      <c r="E36" s="35">
        <v>0</v>
      </c>
      <c r="F36" s="35">
        <v>1</v>
      </c>
      <c r="G36" s="131">
        <v>22</v>
      </c>
      <c r="H36" s="101">
        <v>40</v>
      </c>
      <c r="I36" s="101">
        <v>66</v>
      </c>
      <c r="J36" s="149">
        <v>79</v>
      </c>
      <c r="K36" s="149">
        <v>117</v>
      </c>
      <c r="L36" s="37">
        <f t="shared" si="0"/>
        <v>326</v>
      </c>
      <c r="N36" s="87"/>
    </row>
    <row r="37" spans="1:14" s="31" customFormat="1" ht="15.95" customHeight="1" x14ac:dyDescent="0.25">
      <c r="A37" s="89" t="s">
        <v>37</v>
      </c>
      <c r="B37" s="35">
        <v>2751</v>
      </c>
      <c r="C37" s="35">
        <v>4074</v>
      </c>
      <c r="D37" s="35">
        <v>5967</v>
      </c>
      <c r="E37" s="38">
        <v>8006</v>
      </c>
      <c r="F37" s="38">
        <v>6790</v>
      </c>
      <c r="G37" s="131">
        <v>4238</v>
      </c>
      <c r="H37" s="102">
        <v>2688</v>
      </c>
      <c r="I37" s="102">
        <v>3359</v>
      </c>
      <c r="J37" s="149">
        <v>3761</v>
      </c>
      <c r="K37" s="149">
        <v>3056</v>
      </c>
      <c r="L37" s="37">
        <f t="shared" si="0"/>
        <v>44690</v>
      </c>
      <c r="N37" s="87"/>
    </row>
    <row r="38" spans="1:14" s="31" customFormat="1" ht="15.95" customHeight="1" x14ac:dyDescent="0.25">
      <c r="A38" s="89" t="s">
        <v>38</v>
      </c>
      <c r="B38" s="35">
        <v>20</v>
      </c>
      <c r="C38" s="35">
        <v>29</v>
      </c>
      <c r="D38" s="35">
        <v>26</v>
      </c>
      <c r="E38" s="38">
        <v>14</v>
      </c>
      <c r="F38" s="38">
        <v>21</v>
      </c>
      <c r="G38" s="131">
        <v>25</v>
      </c>
      <c r="H38" s="101">
        <v>15</v>
      </c>
      <c r="I38" s="101">
        <v>105</v>
      </c>
      <c r="J38" s="149">
        <v>161</v>
      </c>
      <c r="K38" s="149">
        <v>82</v>
      </c>
      <c r="L38" s="37">
        <f t="shared" si="0"/>
        <v>498</v>
      </c>
      <c r="N38" s="87"/>
    </row>
    <row r="39" spans="1:14" s="31" customFormat="1" ht="15.95" customHeight="1" x14ac:dyDescent="0.25">
      <c r="A39" s="33" t="s">
        <v>39</v>
      </c>
      <c r="B39" s="35">
        <v>0</v>
      </c>
      <c r="C39" s="35">
        <v>0</v>
      </c>
      <c r="D39" s="35">
        <v>0</v>
      </c>
      <c r="E39" s="35">
        <v>0</v>
      </c>
      <c r="F39" s="35">
        <v>0</v>
      </c>
      <c r="G39" s="131">
        <v>0</v>
      </c>
      <c r="H39" s="131">
        <v>0</v>
      </c>
      <c r="I39" s="131">
        <v>0</v>
      </c>
      <c r="J39" s="149">
        <v>0</v>
      </c>
      <c r="K39" s="149">
        <v>0</v>
      </c>
      <c r="L39" s="37">
        <f t="shared" si="0"/>
        <v>0</v>
      </c>
      <c r="N39" s="87"/>
    </row>
    <row r="40" spans="1:14" s="31" customFormat="1" ht="15.95" customHeight="1" x14ac:dyDescent="0.25">
      <c r="A40" s="89" t="s">
        <v>40</v>
      </c>
      <c r="B40" s="35">
        <v>416</v>
      </c>
      <c r="C40" s="35">
        <v>1185</v>
      </c>
      <c r="D40" s="35">
        <v>1506</v>
      </c>
      <c r="E40" s="38">
        <v>2204</v>
      </c>
      <c r="F40" s="38">
        <v>2177</v>
      </c>
      <c r="G40" s="131">
        <v>1964</v>
      </c>
      <c r="H40" s="139">
        <v>1612</v>
      </c>
      <c r="I40" s="139">
        <v>1617</v>
      </c>
      <c r="J40" s="149">
        <v>2068</v>
      </c>
      <c r="K40" s="149">
        <v>1488</v>
      </c>
      <c r="L40" s="37">
        <f t="shared" si="0"/>
        <v>16237</v>
      </c>
      <c r="N40" s="87"/>
    </row>
    <row r="41" spans="1:14" s="31" customFormat="1" ht="15.95" customHeight="1" x14ac:dyDescent="0.25">
      <c r="A41" s="91" t="s">
        <v>41</v>
      </c>
      <c r="B41" s="92">
        <v>0</v>
      </c>
      <c r="C41" s="92">
        <v>9</v>
      </c>
      <c r="D41" s="92">
        <v>19</v>
      </c>
      <c r="E41" s="38">
        <v>23</v>
      </c>
      <c r="F41" s="38">
        <v>105</v>
      </c>
      <c r="G41" s="131">
        <v>519</v>
      </c>
      <c r="H41" s="140">
        <v>573</v>
      </c>
      <c r="I41" s="140">
        <v>1124</v>
      </c>
      <c r="J41" s="149">
        <v>1437</v>
      </c>
      <c r="K41" s="149">
        <v>1530</v>
      </c>
      <c r="L41" s="37">
        <f t="shared" si="0"/>
        <v>5339</v>
      </c>
      <c r="N41" s="87"/>
    </row>
    <row r="42" spans="1:14" s="31" customFormat="1" ht="15.95" customHeight="1" x14ac:dyDescent="0.25">
      <c r="A42" s="89" t="s">
        <v>42</v>
      </c>
      <c r="B42" s="35">
        <v>2413</v>
      </c>
      <c r="C42" s="35">
        <v>1501</v>
      </c>
      <c r="D42" s="35">
        <v>953</v>
      </c>
      <c r="E42" s="38">
        <v>1010</v>
      </c>
      <c r="F42" s="38">
        <v>1256</v>
      </c>
      <c r="G42" s="131">
        <v>1348</v>
      </c>
      <c r="H42" s="139">
        <v>1077</v>
      </c>
      <c r="I42" s="139">
        <v>1762</v>
      </c>
      <c r="J42" s="149">
        <v>2046</v>
      </c>
      <c r="K42" s="149">
        <v>2049</v>
      </c>
      <c r="L42" s="37">
        <f t="shared" si="0"/>
        <v>15415</v>
      </c>
      <c r="N42" s="87"/>
    </row>
    <row r="43" spans="1:14" s="31" customFormat="1" ht="15.95" customHeight="1" x14ac:dyDescent="0.25">
      <c r="A43" s="89" t="s">
        <v>43</v>
      </c>
      <c r="B43" s="35">
        <v>444</v>
      </c>
      <c r="C43" s="35">
        <v>567</v>
      </c>
      <c r="D43" s="35">
        <v>643</v>
      </c>
      <c r="E43" s="38">
        <v>1035</v>
      </c>
      <c r="F43" s="38">
        <v>1126</v>
      </c>
      <c r="G43" s="131">
        <v>962</v>
      </c>
      <c r="H43" s="140">
        <v>865</v>
      </c>
      <c r="I43" s="140">
        <v>892</v>
      </c>
      <c r="J43" s="149">
        <v>697</v>
      </c>
      <c r="K43" s="149">
        <v>412</v>
      </c>
      <c r="L43" s="37">
        <f t="shared" si="0"/>
        <v>7643</v>
      </c>
      <c r="N43" s="87"/>
    </row>
    <row r="44" spans="1:14" s="31" customFormat="1" ht="15.95" customHeight="1" x14ac:dyDescent="0.25">
      <c r="A44" s="89" t="s">
        <v>44</v>
      </c>
      <c r="B44" s="35">
        <v>1201</v>
      </c>
      <c r="C44" s="35">
        <v>1507</v>
      </c>
      <c r="D44" s="35">
        <v>2176</v>
      </c>
      <c r="E44" s="38">
        <v>1652</v>
      </c>
      <c r="F44" s="38">
        <v>1676</v>
      </c>
      <c r="G44" s="131">
        <v>1466</v>
      </c>
      <c r="H44" s="139">
        <v>1205</v>
      </c>
      <c r="I44" s="139">
        <v>1517</v>
      </c>
      <c r="J44" s="149">
        <v>1579</v>
      </c>
      <c r="K44" s="149">
        <v>1488</v>
      </c>
      <c r="L44" s="37">
        <f t="shared" si="0"/>
        <v>15467</v>
      </c>
      <c r="N44" s="87"/>
    </row>
    <row r="45" spans="1:14" s="31" customFormat="1" ht="15.95" customHeight="1" x14ac:dyDescent="0.25">
      <c r="A45" s="89" t="s">
        <v>45</v>
      </c>
      <c r="B45" s="35">
        <v>1044</v>
      </c>
      <c r="C45" s="35">
        <v>1655</v>
      </c>
      <c r="D45" s="35">
        <v>2055</v>
      </c>
      <c r="E45" s="38">
        <v>1801</v>
      </c>
      <c r="F45" s="38">
        <v>1191</v>
      </c>
      <c r="G45" s="131">
        <v>1321</v>
      </c>
      <c r="H45" s="139">
        <v>1153</v>
      </c>
      <c r="I45" s="139">
        <v>1433</v>
      </c>
      <c r="J45" s="149">
        <v>1677</v>
      </c>
      <c r="K45" s="149">
        <v>1410</v>
      </c>
      <c r="L45" s="37">
        <f t="shared" si="0"/>
        <v>14740</v>
      </c>
      <c r="N45" s="87"/>
    </row>
    <row r="46" spans="1:14" s="31" customFormat="1" ht="15.95" customHeight="1" x14ac:dyDescent="0.25">
      <c r="A46" s="91" t="s">
        <v>46</v>
      </c>
      <c r="B46" s="92">
        <v>0</v>
      </c>
      <c r="C46" s="92">
        <v>4</v>
      </c>
      <c r="D46" s="92">
        <v>1</v>
      </c>
      <c r="E46" s="92">
        <v>0</v>
      </c>
      <c r="F46" s="92">
        <v>4</v>
      </c>
      <c r="G46" s="131">
        <v>1</v>
      </c>
      <c r="H46" s="140">
        <v>1</v>
      </c>
      <c r="I46" s="140">
        <v>0</v>
      </c>
      <c r="J46" s="149">
        <v>1</v>
      </c>
      <c r="K46" s="149">
        <v>0</v>
      </c>
      <c r="L46" s="37">
        <f t="shared" si="0"/>
        <v>12</v>
      </c>
      <c r="N46" s="87"/>
    </row>
    <row r="47" spans="1:14" s="31" customFormat="1" ht="15.95" customHeight="1" x14ac:dyDescent="0.25">
      <c r="A47" s="89" t="s">
        <v>47</v>
      </c>
      <c r="B47" s="35">
        <v>1</v>
      </c>
      <c r="C47" s="35">
        <v>0</v>
      </c>
      <c r="D47" s="35">
        <v>5</v>
      </c>
      <c r="E47" s="35">
        <v>0</v>
      </c>
      <c r="F47" s="35">
        <v>5</v>
      </c>
      <c r="G47" s="131">
        <v>86</v>
      </c>
      <c r="H47" s="140">
        <v>38</v>
      </c>
      <c r="I47" s="140">
        <v>2</v>
      </c>
      <c r="J47" s="149">
        <v>5</v>
      </c>
      <c r="K47" s="149">
        <v>21</v>
      </c>
      <c r="L47" s="37">
        <f t="shared" si="0"/>
        <v>163</v>
      </c>
      <c r="N47" s="87"/>
    </row>
    <row r="48" spans="1:14" s="31" customFormat="1" ht="15.95" customHeight="1" x14ac:dyDescent="0.25">
      <c r="A48" s="89" t="s">
        <v>48</v>
      </c>
      <c r="B48" s="35">
        <v>11924</v>
      </c>
      <c r="C48" s="35">
        <v>11775</v>
      </c>
      <c r="D48" s="35">
        <v>13736</v>
      </c>
      <c r="E48" s="38">
        <v>13157</v>
      </c>
      <c r="F48" s="38">
        <v>12263</v>
      </c>
      <c r="G48" s="131">
        <v>10906</v>
      </c>
      <c r="H48" s="139">
        <v>7652</v>
      </c>
      <c r="I48" s="139">
        <v>10019</v>
      </c>
      <c r="J48" s="149">
        <v>12434</v>
      </c>
      <c r="K48" s="149">
        <v>13314</v>
      </c>
      <c r="L48" s="37">
        <f t="shared" ref="L48:L75" si="1">SUM(B48:K48)</f>
        <v>117180</v>
      </c>
      <c r="N48" s="87"/>
    </row>
    <row r="49" spans="1:14" s="31" customFormat="1" ht="15.95" customHeight="1" x14ac:dyDescent="0.25">
      <c r="A49" s="33" t="s">
        <v>49</v>
      </c>
      <c r="B49" s="35">
        <v>0</v>
      </c>
      <c r="C49" s="35">
        <v>0</v>
      </c>
      <c r="D49" s="35">
        <v>0</v>
      </c>
      <c r="E49" s="38">
        <v>1</v>
      </c>
      <c r="F49" s="38">
        <v>0</v>
      </c>
      <c r="G49" s="131">
        <v>1</v>
      </c>
      <c r="H49" s="140">
        <v>9</v>
      </c>
      <c r="I49" s="140">
        <v>11</v>
      </c>
      <c r="J49" s="149">
        <v>16</v>
      </c>
      <c r="K49" s="149">
        <v>28</v>
      </c>
      <c r="L49" s="37">
        <f t="shared" si="1"/>
        <v>66</v>
      </c>
      <c r="N49" s="87"/>
    </row>
    <row r="50" spans="1:14" s="31" customFormat="1" ht="15.95" customHeight="1" x14ac:dyDescent="0.25">
      <c r="A50" s="89" t="s">
        <v>50</v>
      </c>
      <c r="B50" s="35">
        <v>5570</v>
      </c>
      <c r="C50" s="35">
        <v>4843</v>
      </c>
      <c r="D50" s="35">
        <v>3474</v>
      </c>
      <c r="E50" s="38">
        <v>3624</v>
      </c>
      <c r="F50" s="38">
        <v>3970</v>
      </c>
      <c r="G50" s="131">
        <v>4705</v>
      </c>
      <c r="H50" s="139">
        <v>3664</v>
      </c>
      <c r="I50" s="139">
        <v>6378</v>
      </c>
      <c r="J50" s="149">
        <v>6357</v>
      </c>
      <c r="K50" s="149">
        <v>6435</v>
      </c>
      <c r="L50" s="37">
        <f t="shared" si="1"/>
        <v>49020</v>
      </c>
      <c r="M50" s="177"/>
      <c r="N50" s="87"/>
    </row>
    <row r="51" spans="1:14" s="31" customFormat="1" ht="15.95" customHeight="1" x14ac:dyDescent="0.25">
      <c r="A51" s="89" t="s">
        <v>51</v>
      </c>
      <c r="B51" s="35">
        <v>218</v>
      </c>
      <c r="C51" s="35">
        <v>358</v>
      </c>
      <c r="D51" s="35">
        <v>249</v>
      </c>
      <c r="E51" s="38">
        <v>327</v>
      </c>
      <c r="F51" s="38">
        <v>381</v>
      </c>
      <c r="G51" s="131">
        <v>509</v>
      </c>
      <c r="H51" s="140">
        <v>252</v>
      </c>
      <c r="I51" s="140">
        <v>157</v>
      </c>
      <c r="J51" s="149">
        <v>127</v>
      </c>
      <c r="K51" s="149">
        <v>173</v>
      </c>
      <c r="L51" s="37">
        <f t="shared" si="1"/>
        <v>2751</v>
      </c>
      <c r="N51" s="87"/>
    </row>
    <row r="52" spans="1:14" s="31" customFormat="1" ht="15.95" customHeight="1" x14ac:dyDescent="0.25">
      <c r="A52" s="89" t="s">
        <v>52</v>
      </c>
      <c r="B52" s="35">
        <v>140</v>
      </c>
      <c r="C52" s="35">
        <v>199</v>
      </c>
      <c r="D52" s="35">
        <v>296</v>
      </c>
      <c r="E52" s="38">
        <v>493</v>
      </c>
      <c r="F52" s="38">
        <v>571</v>
      </c>
      <c r="G52" s="131">
        <v>1820</v>
      </c>
      <c r="H52" s="140">
        <v>775</v>
      </c>
      <c r="I52" s="140">
        <v>1462</v>
      </c>
      <c r="J52" s="149">
        <v>1617</v>
      </c>
      <c r="K52" s="149">
        <v>1705</v>
      </c>
      <c r="L52" s="37">
        <f t="shared" si="1"/>
        <v>9078</v>
      </c>
      <c r="N52" s="87"/>
    </row>
    <row r="53" spans="1:14" s="31" customFormat="1" ht="15.95" customHeight="1" x14ac:dyDescent="0.25">
      <c r="A53" s="89" t="s">
        <v>53</v>
      </c>
      <c r="B53" s="35">
        <v>1056</v>
      </c>
      <c r="C53" s="35">
        <v>1274</v>
      </c>
      <c r="D53" s="35">
        <v>1245</v>
      </c>
      <c r="E53" s="38">
        <v>1563</v>
      </c>
      <c r="F53" s="38">
        <v>1144</v>
      </c>
      <c r="G53" s="131">
        <v>703</v>
      </c>
      <c r="H53" s="140">
        <v>443</v>
      </c>
      <c r="I53" s="140">
        <v>658</v>
      </c>
      <c r="J53" s="149">
        <v>731</v>
      </c>
      <c r="K53" s="149">
        <v>729</v>
      </c>
      <c r="L53" s="37">
        <f t="shared" si="1"/>
        <v>9546</v>
      </c>
      <c r="N53" s="87"/>
    </row>
    <row r="54" spans="1:14" s="31" customFormat="1" ht="15.95" customHeight="1" x14ac:dyDescent="0.25">
      <c r="A54" s="89" t="s">
        <v>54</v>
      </c>
      <c r="B54" s="35">
        <v>5</v>
      </c>
      <c r="C54" s="35">
        <v>11</v>
      </c>
      <c r="D54" s="35">
        <v>20</v>
      </c>
      <c r="E54" s="38">
        <v>51</v>
      </c>
      <c r="F54" s="38">
        <v>34</v>
      </c>
      <c r="G54" s="131">
        <v>75</v>
      </c>
      <c r="H54" s="140">
        <v>22</v>
      </c>
      <c r="I54" s="140">
        <v>67</v>
      </c>
      <c r="J54" s="149">
        <v>29</v>
      </c>
      <c r="K54" s="149">
        <v>73</v>
      </c>
      <c r="L54" s="37">
        <f t="shared" si="1"/>
        <v>387</v>
      </c>
      <c r="N54" s="87"/>
    </row>
    <row r="55" spans="1:14" s="31" customFormat="1" ht="15.95" customHeight="1" x14ac:dyDescent="0.25">
      <c r="A55" s="89" t="s">
        <v>55</v>
      </c>
      <c r="B55" s="35">
        <v>13</v>
      </c>
      <c r="C55" s="35">
        <v>16</v>
      </c>
      <c r="D55" s="35">
        <v>59</v>
      </c>
      <c r="E55" s="38">
        <v>121</v>
      </c>
      <c r="F55" s="38">
        <v>25</v>
      </c>
      <c r="G55" s="131">
        <v>515</v>
      </c>
      <c r="H55" s="131">
        <v>51</v>
      </c>
      <c r="I55" s="131">
        <v>0</v>
      </c>
      <c r="J55" s="149">
        <v>0</v>
      </c>
      <c r="K55" s="149">
        <v>0</v>
      </c>
      <c r="L55" s="37">
        <f t="shared" si="1"/>
        <v>800</v>
      </c>
      <c r="N55" s="87"/>
    </row>
    <row r="56" spans="1:14" s="31" customFormat="1" ht="15.95" customHeight="1" x14ac:dyDescent="0.25">
      <c r="A56" s="89" t="s">
        <v>56</v>
      </c>
      <c r="B56" s="35">
        <v>1031</v>
      </c>
      <c r="C56" s="35">
        <v>1136</v>
      </c>
      <c r="D56" s="35">
        <v>1094</v>
      </c>
      <c r="E56" s="38">
        <v>1094</v>
      </c>
      <c r="F56" s="38">
        <v>607</v>
      </c>
      <c r="G56" s="131">
        <v>849</v>
      </c>
      <c r="H56" s="140">
        <v>675</v>
      </c>
      <c r="I56" s="140">
        <v>828</v>
      </c>
      <c r="J56" s="149">
        <v>929</v>
      </c>
      <c r="K56" s="149">
        <v>1247</v>
      </c>
      <c r="L56" s="37">
        <f t="shared" si="1"/>
        <v>9490</v>
      </c>
      <c r="N56" s="87"/>
    </row>
    <row r="57" spans="1:14" s="31" customFormat="1" ht="15.95" customHeight="1" x14ac:dyDescent="0.25">
      <c r="A57" s="89" t="s">
        <v>57</v>
      </c>
      <c r="B57" s="35">
        <v>2384</v>
      </c>
      <c r="C57" s="35">
        <v>2361</v>
      </c>
      <c r="D57" s="35">
        <v>3497</v>
      </c>
      <c r="E57" s="38">
        <v>3704</v>
      </c>
      <c r="F57" s="38">
        <v>1823</v>
      </c>
      <c r="G57" s="131">
        <v>2418</v>
      </c>
      <c r="H57" s="139">
        <v>2690</v>
      </c>
      <c r="I57" s="139">
        <v>3469</v>
      </c>
      <c r="J57" s="149">
        <v>5327</v>
      </c>
      <c r="K57" s="149">
        <v>7340</v>
      </c>
      <c r="L57" s="37">
        <f t="shared" si="1"/>
        <v>35013</v>
      </c>
      <c r="N57" s="87"/>
    </row>
    <row r="58" spans="1:14" s="31" customFormat="1" ht="15.95" customHeight="1" x14ac:dyDescent="0.25">
      <c r="A58" s="89" t="s">
        <v>58</v>
      </c>
      <c r="B58" s="35">
        <v>31</v>
      </c>
      <c r="C58" s="35">
        <v>34</v>
      </c>
      <c r="D58" s="35">
        <v>47</v>
      </c>
      <c r="E58" s="38">
        <v>81</v>
      </c>
      <c r="F58" s="38">
        <v>96</v>
      </c>
      <c r="G58" s="131">
        <v>157</v>
      </c>
      <c r="H58" s="140">
        <v>78</v>
      </c>
      <c r="I58" s="140">
        <v>90</v>
      </c>
      <c r="J58" s="149">
        <v>49</v>
      </c>
      <c r="K58" s="149">
        <v>70</v>
      </c>
      <c r="L58" s="37">
        <f t="shared" si="1"/>
        <v>733</v>
      </c>
      <c r="N58" s="87"/>
    </row>
    <row r="59" spans="1:14" s="31" customFormat="1" ht="15.95" customHeight="1" x14ac:dyDescent="0.25">
      <c r="A59" s="33" t="s">
        <v>59</v>
      </c>
      <c r="B59" s="35">
        <v>0</v>
      </c>
      <c r="C59" s="35">
        <v>0</v>
      </c>
      <c r="D59" s="35">
        <v>0</v>
      </c>
      <c r="E59" s="35">
        <v>0</v>
      </c>
      <c r="F59" s="35">
        <v>0</v>
      </c>
      <c r="G59" s="131">
        <v>0</v>
      </c>
      <c r="H59" s="131">
        <v>0</v>
      </c>
      <c r="I59" s="131">
        <v>0</v>
      </c>
      <c r="J59" s="149">
        <v>0</v>
      </c>
      <c r="K59" s="149">
        <v>0</v>
      </c>
      <c r="L59" s="37">
        <f t="shared" si="1"/>
        <v>0</v>
      </c>
      <c r="N59" s="87"/>
    </row>
    <row r="60" spans="1:14" s="31" customFormat="1" ht="15.95" customHeight="1" x14ac:dyDescent="0.25">
      <c r="A60" s="89" t="s">
        <v>60</v>
      </c>
      <c r="B60" s="35">
        <v>1991</v>
      </c>
      <c r="C60" s="35">
        <v>3313</v>
      </c>
      <c r="D60" s="35">
        <v>3440</v>
      </c>
      <c r="E60" s="87">
        <v>3567</v>
      </c>
      <c r="F60" s="87">
        <v>3041</v>
      </c>
      <c r="G60" s="131">
        <v>2552</v>
      </c>
      <c r="H60" s="139">
        <v>1846</v>
      </c>
      <c r="I60" s="139">
        <v>2131</v>
      </c>
      <c r="J60" s="149">
        <v>2073</v>
      </c>
      <c r="K60" s="149">
        <v>2184</v>
      </c>
      <c r="L60" s="37">
        <f t="shared" si="1"/>
        <v>26138</v>
      </c>
    </row>
    <row r="61" spans="1:14" s="31" customFormat="1" ht="15.95" customHeight="1" x14ac:dyDescent="0.25">
      <c r="A61" s="89" t="s">
        <v>61</v>
      </c>
      <c r="B61" s="92">
        <v>413</v>
      </c>
      <c r="C61" s="92">
        <v>225</v>
      </c>
      <c r="D61" s="92">
        <v>141</v>
      </c>
      <c r="E61" s="87">
        <v>209</v>
      </c>
      <c r="F61" s="87">
        <v>300</v>
      </c>
      <c r="G61" s="131">
        <v>358</v>
      </c>
      <c r="H61" s="140">
        <v>214</v>
      </c>
      <c r="I61" s="140">
        <v>404</v>
      </c>
      <c r="J61" s="149">
        <v>482</v>
      </c>
      <c r="K61" s="149">
        <v>403</v>
      </c>
      <c r="L61" s="37">
        <f t="shared" si="1"/>
        <v>3149</v>
      </c>
    </row>
    <row r="62" spans="1:14" s="31" customFormat="1" ht="15.95" customHeight="1" x14ac:dyDescent="0.25">
      <c r="A62" s="89" t="s">
        <v>62</v>
      </c>
      <c r="B62" s="35">
        <v>225</v>
      </c>
      <c r="C62" s="35">
        <v>245</v>
      </c>
      <c r="D62" s="35">
        <v>253</v>
      </c>
      <c r="E62" s="87">
        <v>235</v>
      </c>
      <c r="F62" s="87">
        <v>186</v>
      </c>
      <c r="G62" s="131">
        <v>193</v>
      </c>
      <c r="H62" s="140">
        <v>82</v>
      </c>
      <c r="I62" s="140">
        <v>133</v>
      </c>
      <c r="J62" s="149">
        <v>166</v>
      </c>
      <c r="K62" s="149">
        <v>91</v>
      </c>
      <c r="L62" s="37">
        <f t="shared" si="1"/>
        <v>1809</v>
      </c>
    </row>
    <row r="63" spans="1:14" s="31" customFormat="1" ht="15.95" customHeight="1" x14ac:dyDescent="0.25">
      <c r="A63" s="33" t="s">
        <v>63</v>
      </c>
      <c r="B63" s="35">
        <v>0</v>
      </c>
      <c r="C63" s="35">
        <v>0</v>
      </c>
      <c r="D63" s="35">
        <v>0</v>
      </c>
      <c r="E63" s="35">
        <v>0</v>
      </c>
      <c r="F63" s="35">
        <v>8</v>
      </c>
      <c r="G63" s="131">
        <v>36</v>
      </c>
      <c r="H63" s="140">
        <v>6</v>
      </c>
      <c r="I63" s="140">
        <v>0</v>
      </c>
      <c r="J63" s="149">
        <v>0</v>
      </c>
      <c r="K63" s="149">
        <v>0</v>
      </c>
      <c r="L63" s="37">
        <f t="shared" si="1"/>
        <v>50</v>
      </c>
    </row>
    <row r="64" spans="1:14" s="31" customFormat="1" ht="15.95" customHeight="1" x14ac:dyDescent="0.25">
      <c r="A64" s="89" t="s">
        <v>64</v>
      </c>
      <c r="B64" s="35">
        <v>20</v>
      </c>
      <c r="C64" s="35">
        <v>21</v>
      </c>
      <c r="D64" s="35">
        <v>47</v>
      </c>
      <c r="E64" s="87">
        <v>43</v>
      </c>
      <c r="F64" s="87">
        <v>25</v>
      </c>
      <c r="G64" s="131">
        <v>73</v>
      </c>
      <c r="H64" s="140">
        <v>14</v>
      </c>
      <c r="I64" s="140">
        <v>22</v>
      </c>
      <c r="J64" s="149">
        <v>25</v>
      </c>
      <c r="K64" s="149">
        <v>18</v>
      </c>
      <c r="L64" s="37">
        <f t="shared" si="1"/>
        <v>308</v>
      </c>
    </row>
    <row r="65" spans="1:12" s="31" customFormat="1" ht="15.95" customHeight="1" x14ac:dyDescent="0.25">
      <c r="A65" s="33" t="s">
        <v>65</v>
      </c>
      <c r="B65" s="35">
        <v>0</v>
      </c>
      <c r="C65" s="35">
        <v>0</v>
      </c>
      <c r="D65" s="35">
        <v>0</v>
      </c>
      <c r="E65" s="35">
        <v>0</v>
      </c>
      <c r="F65" s="35">
        <v>7</v>
      </c>
      <c r="G65" s="131">
        <v>57</v>
      </c>
      <c r="H65" s="140">
        <v>12</v>
      </c>
      <c r="I65" s="140">
        <v>0</v>
      </c>
      <c r="J65" s="149">
        <v>1</v>
      </c>
      <c r="K65" s="149">
        <v>0</v>
      </c>
      <c r="L65" s="37">
        <f t="shared" si="1"/>
        <v>77</v>
      </c>
    </row>
    <row r="66" spans="1:12" s="31" customFormat="1" ht="15.95" customHeight="1" x14ac:dyDescent="0.25">
      <c r="A66" s="89" t="s">
        <v>66</v>
      </c>
      <c r="B66" s="35">
        <v>52</v>
      </c>
      <c r="C66" s="35">
        <v>31</v>
      </c>
      <c r="D66" s="35">
        <v>75</v>
      </c>
      <c r="E66" s="87">
        <v>63</v>
      </c>
      <c r="F66" s="87">
        <v>135</v>
      </c>
      <c r="G66" s="131">
        <v>306</v>
      </c>
      <c r="H66" s="140">
        <v>92</v>
      </c>
      <c r="I66" s="140">
        <v>92</v>
      </c>
      <c r="J66" s="149">
        <v>81</v>
      </c>
      <c r="K66" s="149">
        <v>77</v>
      </c>
      <c r="L66" s="37">
        <f t="shared" si="1"/>
        <v>1004</v>
      </c>
    </row>
    <row r="67" spans="1:12" s="31" customFormat="1" ht="15.95" customHeight="1" x14ac:dyDescent="0.25">
      <c r="A67" s="89" t="s">
        <v>67</v>
      </c>
      <c r="B67" s="35">
        <v>0</v>
      </c>
      <c r="C67" s="35">
        <v>0</v>
      </c>
      <c r="D67" s="35">
        <v>0</v>
      </c>
      <c r="E67" s="35">
        <v>0</v>
      </c>
      <c r="F67" s="35">
        <v>0</v>
      </c>
      <c r="G67" s="131">
        <v>0</v>
      </c>
      <c r="H67" s="131">
        <v>0</v>
      </c>
      <c r="I67" s="131">
        <v>0</v>
      </c>
      <c r="J67" s="149">
        <v>0</v>
      </c>
      <c r="K67" s="149">
        <v>0</v>
      </c>
      <c r="L67" s="37">
        <f t="shared" si="1"/>
        <v>0</v>
      </c>
    </row>
    <row r="68" spans="1:12" s="31" customFormat="1" ht="15.95" customHeight="1" x14ac:dyDescent="0.25">
      <c r="A68" s="33" t="s">
        <v>68</v>
      </c>
      <c r="B68" s="35">
        <v>20</v>
      </c>
      <c r="C68" s="35">
        <v>79</v>
      </c>
      <c r="D68" s="35">
        <v>100</v>
      </c>
      <c r="E68" s="87">
        <v>12</v>
      </c>
      <c r="F68" s="87">
        <v>4</v>
      </c>
      <c r="G68" s="131">
        <v>2</v>
      </c>
      <c r="H68" s="131">
        <v>2</v>
      </c>
      <c r="I68" s="131">
        <v>4</v>
      </c>
      <c r="J68" s="149">
        <v>5</v>
      </c>
      <c r="K68" s="149">
        <v>0</v>
      </c>
      <c r="L68" s="37">
        <f t="shared" si="1"/>
        <v>228</v>
      </c>
    </row>
    <row r="69" spans="1:12" s="31" customFormat="1" ht="15.95" customHeight="1" x14ac:dyDescent="0.25">
      <c r="A69" s="33" t="s">
        <v>69</v>
      </c>
      <c r="B69" s="35">
        <v>0</v>
      </c>
      <c r="C69" s="35">
        <v>0</v>
      </c>
      <c r="D69" s="35">
        <v>0</v>
      </c>
      <c r="E69" s="87">
        <v>1</v>
      </c>
      <c r="F69" s="87">
        <v>5</v>
      </c>
      <c r="G69" s="131">
        <v>45</v>
      </c>
      <c r="H69" s="131">
        <v>18</v>
      </c>
      <c r="I69" s="131">
        <v>0</v>
      </c>
      <c r="J69" s="149">
        <v>0</v>
      </c>
      <c r="K69" s="149">
        <v>0</v>
      </c>
      <c r="L69" s="37">
        <f t="shared" si="1"/>
        <v>69</v>
      </c>
    </row>
    <row r="70" spans="1:12" s="31" customFormat="1" ht="15.95" customHeight="1" x14ac:dyDescent="0.25">
      <c r="A70" s="33" t="s">
        <v>70</v>
      </c>
      <c r="B70" s="35">
        <v>0</v>
      </c>
      <c r="C70" s="35">
        <v>0</v>
      </c>
      <c r="D70" s="35">
        <v>0</v>
      </c>
      <c r="E70" s="35">
        <v>0</v>
      </c>
      <c r="F70" s="35">
        <v>0</v>
      </c>
      <c r="G70" s="131">
        <v>0</v>
      </c>
      <c r="H70" s="131">
        <v>0</v>
      </c>
      <c r="I70" s="131">
        <v>0</v>
      </c>
      <c r="J70" s="149">
        <v>0</v>
      </c>
      <c r="K70" s="149">
        <v>0</v>
      </c>
      <c r="L70" s="37">
        <f t="shared" si="1"/>
        <v>0</v>
      </c>
    </row>
    <row r="71" spans="1:12" s="31" customFormat="1" ht="15.95" customHeight="1" x14ac:dyDescent="0.25">
      <c r="A71" s="33" t="s">
        <v>71</v>
      </c>
      <c r="B71" s="35">
        <v>0</v>
      </c>
      <c r="C71" s="35">
        <v>5</v>
      </c>
      <c r="D71" s="35">
        <v>7</v>
      </c>
      <c r="E71" s="87">
        <v>16</v>
      </c>
      <c r="F71" s="87">
        <v>12</v>
      </c>
      <c r="G71" s="131">
        <v>39</v>
      </c>
      <c r="H71" s="131">
        <v>20</v>
      </c>
      <c r="I71" s="131">
        <v>29</v>
      </c>
      <c r="J71" s="149">
        <v>47</v>
      </c>
      <c r="K71" s="149">
        <v>405</v>
      </c>
      <c r="L71" s="37">
        <f t="shared" si="1"/>
        <v>580</v>
      </c>
    </row>
    <row r="72" spans="1:12" s="31" customFormat="1" ht="15.95" customHeight="1" x14ac:dyDescent="0.25">
      <c r="A72" s="89" t="s">
        <v>72</v>
      </c>
      <c r="B72" s="35">
        <v>626</v>
      </c>
      <c r="C72" s="35">
        <v>541</v>
      </c>
      <c r="D72" s="35">
        <v>781</v>
      </c>
      <c r="E72" s="87">
        <v>1436</v>
      </c>
      <c r="F72" s="87">
        <v>769</v>
      </c>
      <c r="G72" s="131">
        <v>976</v>
      </c>
      <c r="H72" s="131">
        <v>636</v>
      </c>
      <c r="I72" s="131">
        <v>703</v>
      </c>
      <c r="J72" s="149">
        <v>956</v>
      </c>
      <c r="K72" s="149">
        <v>1019</v>
      </c>
      <c r="L72" s="37">
        <f t="shared" si="1"/>
        <v>8443</v>
      </c>
    </row>
    <row r="73" spans="1:12" s="31" customFormat="1" ht="15.95" customHeight="1" x14ac:dyDescent="0.25">
      <c r="A73" s="89" t="s">
        <v>73</v>
      </c>
      <c r="B73" s="35">
        <v>1123</v>
      </c>
      <c r="C73" s="35">
        <v>1128</v>
      </c>
      <c r="D73" s="35">
        <v>907</v>
      </c>
      <c r="E73" s="87">
        <v>534</v>
      </c>
      <c r="F73" s="87">
        <v>312</v>
      </c>
      <c r="G73" s="131">
        <v>358</v>
      </c>
      <c r="H73" s="131">
        <v>221</v>
      </c>
      <c r="I73" s="131">
        <v>286</v>
      </c>
      <c r="J73" s="149">
        <v>283</v>
      </c>
      <c r="K73" s="149">
        <v>400</v>
      </c>
      <c r="L73" s="37">
        <f t="shared" si="1"/>
        <v>5552</v>
      </c>
    </row>
    <row r="74" spans="1:12" s="31" customFormat="1" ht="15.95" customHeight="1" x14ac:dyDescent="0.25">
      <c r="A74" s="89" t="s">
        <v>74</v>
      </c>
      <c r="B74" s="35">
        <v>109</v>
      </c>
      <c r="C74" s="35">
        <v>105</v>
      </c>
      <c r="D74" s="35">
        <v>132</v>
      </c>
      <c r="E74" s="87">
        <v>145</v>
      </c>
      <c r="F74" s="87">
        <v>158</v>
      </c>
      <c r="G74" s="131">
        <v>148</v>
      </c>
      <c r="H74" s="131">
        <v>101</v>
      </c>
      <c r="I74" s="131">
        <v>118</v>
      </c>
      <c r="J74" s="149">
        <v>250</v>
      </c>
      <c r="K74" s="149">
        <v>260</v>
      </c>
      <c r="L74" s="37">
        <f t="shared" si="1"/>
        <v>1526</v>
      </c>
    </row>
    <row r="75" spans="1:12" s="31" customFormat="1" ht="15.95" customHeight="1" x14ac:dyDescent="0.25">
      <c r="A75" s="33" t="s">
        <v>75</v>
      </c>
      <c r="B75" s="35">
        <v>0</v>
      </c>
      <c r="C75" s="35">
        <v>0</v>
      </c>
      <c r="D75" s="35">
        <v>1</v>
      </c>
      <c r="E75" s="85">
        <v>5</v>
      </c>
      <c r="F75" s="85">
        <v>11</v>
      </c>
      <c r="G75" s="131">
        <v>9</v>
      </c>
      <c r="H75" s="131">
        <v>1</v>
      </c>
      <c r="I75" s="131">
        <v>6</v>
      </c>
      <c r="J75" s="149">
        <v>9</v>
      </c>
      <c r="K75" s="149">
        <v>16</v>
      </c>
      <c r="L75" s="37">
        <f t="shared" si="1"/>
        <v>58</v>
      </c>
    </row>
  </sheetData>
  <phoneticPr fontId="4" type="noConversion"/>
  <pageMargins left="0.5" right="0.5" top="0.5" bottom="0.5" header="0.3"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0:K78"/>
  <sheetViews>
    <sheetView showGridLines="0" zoomScaleNormal="100" workbookViewId="0">
      <selection activeCell="M39" sqref="M39"/>
    </sheetView>
  </sheetViews>
  <sheetFormatPr defaultColWidth="9.140625" defaultRowHeight="12.75" x14ac:dyDescent="0.2"/>
  <cols>
    <col min="1" max="1" width="8.140625" style="2" customWidth="1"/>
    <col min="2" max="2" width="25.7109375" style="2" customWidth="1"/>
    <col min="3" max="4" width="16.7109375" style="2" customWidth="1"/>
    <col min="5" max="5" width="10.7109375" style="2" customWidth="1"/>
    <col min="6" max="6" width="8.140625" style="2" customWidth="1"/>
    <col min="7" max="7" width="30.42578125" style="2" customWidth="1"/>
    <col min="8" max="9" width="16.7109375" style="2" customWidth="1"/>
    <col min="10" max="16384" width="9.140625" style="2"/>
  </cols>
  <sheetData>
    <row r="10" spans="1:9" ht="13.5" x14ac:dyDescent="0.25">
      <c r="A10" s="168" t="s">
        <v>200</v>
      </c>
      <c r="B10" s="167"/>
      <c r="C10" s="167"/>
      <c r="D10" s="167"/>
      <c r="E10" s="167"/>
      <c r="F10" s="167"/>
      <c r="G10" s="167"/>
      <c r="H10" s="31"/>
    </row>
    <row r="11" spans="1:9" ht="12.75" customHeight="1" x14ac:dyDescent="0.25">
      <c r="A11" s="30"/>
      <c r="B11" s="39"/>
      <c r="C11" s="39"/>
      <c r="D11" s="39"/>
      <c r="E11" s="31"/>
      <c r="F11" s="31"/>
      <c r="G11" s="31"/>
      <c r="H11" s="31"/>
    </row>
    <row r="12" spans="1:9" x14ac:dyDescent="0.2">
      <c r="A12" s="168" t="s">
        <v>207</v>
      </c>
      <c r="B12" s="167"/>
      <c r="C12" s="167"/>
      <c r="D12" s="167"/>
      <c r="E12" s="167"/>
      <c r="F12" s="167"/>
      <c r="G12" s="167"/>
      <c r="H12" s="167"/>
      <c r="I12" s="167"/>
    </row>
    <row r="13" spans="1:9" ht="13.5" x14ac:dyDescent="0.25">
      <c r="A13" s="32" t="s">
        <v>234</v>
      </c>
      <c r="B13" s="167"/>
      <c r="C13" s="167"/>
      <c r="D13" s="167"/>
      <c r="E13" s="167"/>
      <c r="F13" s="167"/>
      <c r="G13" s="167"/>
      <c r="H13" s="167"/>
    </row>
    <row r="14" spans="1:9" ht="13.5" customHeight="1" x14ac:dyDescent="0.2">
      <c r="A14" s="17"/>
      <c r="B14" s="18"/>
      <c r="C14" s="19"/>
      <c r="D14" s="17"/>
    </row>
    <row r="15" spans="1:9" s="54" customFormat="1" ht="33" customHeight="1" x14ac:dyDescent="0.2">
      <c r="A15" s="51" t="s">
        <v>76</v>
      </c>
      <c r="B15" s="51" t="s">
        <v>15</v>
      </c>
      <c r="C15" s="52" t="s">
        <v>145</v>
      </c>
      <c r="D15" s="52" t="s">
        <v>146</v>
      </c>
      <c r="E15" s="53"/>
      <c r="F15" s="51" t="s">
        <v>76</v>
      </c>
      <c r="G15" s="51" t="s">
        <v>15</v>
      </c>
      <c r="H15" s="52" t="s">
        <v>145</v>
      </c>
      <c r="I15" s="52" t="s">
        <v>146</v>
      </c>
    </row>
    <row r="16" spans="1:9" ht="15" customHeight="1" x14ac:dyDescent="0.25">
      <c r="A16" s="57">
        <v>1</v>
      </c>
      <c r="B16" s="181" t="s">
        <v>48</v>
      </c>
      <c r="C16" s="139">
        <v>117180</v>
      </c>
      <c r="D16" s="58">
        <f>SUM(C16/548852)</f>
        <v>0.21350017855451014</v>
      </c>
      <c r="E16" s="55"/>
      <c r="F16" s="57">
        <v>31</v>
      </c>
      <c r="G16" s="181" t="s">
        <v>66</v>
      </c>
      <c r="H16" s="139">
        <v>1004</v>
      </c>
      <c r="I16" s="59" t="s">
        <v>88</v>
      </c>
    </row>
    <row r="17" spans="1:9" ht="15" customHeight="1" x14ac:dyDescent="0.25">
      <c r="A17" s="57">
        <v>2</v>
      </c>
      <c r="B17" s="181" t="s">
        <v>21</v>
      </c>
      <c r="C17" s="139">
        <v>57969</v>
      </c>
      <c r="D17" s="58">
        <f t="shared" ref="D17:D36" si="0">SUM(C17/548852)</f>
        <v>0.10561863671809522</v>
      </c>
      <c r="E17" s="56"/>
      <c r="F17" s="57">
        <v>32</v>
      </c>
      <c r="G17" s="181" t="s">
        <v>55</v>
      </c>
      <c r="H17" s="139">
        <v>800</v>
      </c>
      <c r="I17" s="59" t="s">
        <v>88</v>
      </c>
    </row>
    <row r="18" spans="1:9" ht="15" customHeight="1" x14ac:dyDescent="0.25">
      <c r="A18" s="57">
        <v>3</v>
      </c>
      <c r="B18" s="181" t="s">
        <v>50</v>
      </c>
      <c r="C18" s="139">
        <v>49020</v>
      </c>
      <c r="D18" s="58">
        <f t="shared" si="0"/>
        <v>8.9313694766530866E-2</v>
      </c>
      <c r="E18" s="56"/>
      <c r="F18" s="57">
        <v>33</v>
      </c>
      <c r="G18" s="181" t="s">
        <v>31</v>
      </c>
      <c r="H18" s="139">
        <v>769</v>
      </c>
      <c r="I18" s="59" t="s">
        <v>88</v>
      </c>
    </row>
    <row r="19" spans="1:9" ht="15" customHeight="1" x14ac:dyDescent="0.25">
      <c r="A19" s="57">
        <v>4</v>
      </c>
      <c r="B19" s="181" t="s">
        <v>37</v>
      </c>
      <c r="C19" s="139">
        <v>44690</v>
      </c>
      <c r="D19" s="58">
        <f t="shared" si="0"/>
        <v>8.1424500593967039E-2</v>
      </c>
      <c r="E19" s="56"/>
      <c r="F19" s="57">
        <v>34</v>
      </c>
      <c r="G19" s="181" t="s">
        <v>58</v>
      </c>
      <c r="H19" s="139">
        <v>733</v>
      </c>
      <c r="I19" s="59" t="s">
        <v>88</v>
      </c>
    </row>
    <row r="20" spans="1:9" ht="15" customHeight="1" x14ac:dyDescent="0.25">
      <c r="A20" s="57">
        <v>5</v>
      </c>
      <c r="B20" s="181" t="s">
        <v>57</v>
      </c>
      <c r="C20" s="139">
        <v>35013</v>
      </c>
      <c r="D20" s="58">
        <f t="shared" si="0"/>
        <v>6.3793153709925443E-2</v>
      </c>
      <c r="E20" s="56"/>
      <c r="F20" s="57">
        <v>35</v>
      </c>
      <c r="G20" s="181" t="s">
        <v>71</v>
      </c>
      <c r="H20" s="139">
        <v>580</v>
      </c>
      <c r="I20" s="59" t="s">
        <v>88</v>
      </c>
    </row>
    <row r="21" spans="1:9" ht="15" customHeight="1" x14ac:dyDescent="0.25">
      <c r="A21" s="57">
        <v>6</v>
      </c>
      <c r="B21" s="181" t="s">
        <v>27</v>
      </c>
      <c r="C21" s="139">
        <v>26299</v>
      </c>
      <c r="D21" s="58">
        <f t="shared" si="0"/>
        <v>4.7916378185740419E-2</v>
      </c>
      <c r="E21" s="56"/>
      <c r="F21" s="57">
        <v>36</v>
      </c>
      <c r="G21" s="181" t="s">
        <v>38</v>
      </c>
      <c r="H21" s="139">
        <v>498</v>
      </c>
      <c r="I21" s="59" t="s">
        <v>88</v>
      </c>
    </row>
    <row r="22" spans="1:9" ht="15" customHeight="1" x14ac:dyDescent="0.25">
      <c r="A22" s="57">
        <v>7</v>
      </c>
      <c r="B22" s="181" t="s">
        <v>60</v>
      </c>
      <c r="C22" s="139">
        <v>26138</v>
      </c>
      <c r="D22" s="58">
        <f t="shared" si="0"/>
        <v>4.7623038633365644E-2</v>
      </c>
      <c r="E22" s="56"/>
      <c r="F22" s="57">
        <v>37</v>
      </c>
      <c r="G22" s="181" t="s">
        <v>20</v>
      </c>
      <c r="H22" s="139">
        <v>468</v>
      </c>
      <c r="I22" s="59" t="s">
        <v>88</v>
      </c>
    </row>
    <row r="23" spans="1:9" ht="15" customHeight="1" x14ac:dyDescent="0.25">
      <c r="A23" s="57">
        <v>8</v>
      </c>
      <c r="B23" s="181" t="s">
        <v>33</v>
      </c>
      <c r="C23" s="139">
        <v>23117</v>
      </c>
      <c r="D23" s="58">
        <f t="shared" si="0"/>
        <v>4.2118822560544555E-2</v>
      </c>
      <c r="E23" s="56"/>
      <c r="F23" s="57">
        <v>38</v>
      </c>
      <c r="G23" s="181" t="s">
        <v>24</v>
      </c>
      <c r="H23" s="139">
        <v>438</v>
      </c>
      <c r="I23" s="59" t="s">
        <v>88</v>
      </c>
    </row>
    <row r="24" spans="1:9" ht="15" customHeight="1" x14ac:dyDescent="0.25">
      <c r="A24" s="57">
        <v>9</v>
      </c>
      <c r="B24" s="181" t="s">
        <v>40</v>
      </c>
      <c r="C24" s="139">
        <v>16237</v>
      </c>
      <c r="D24" s="58">
        <f t="shared" si="0"/>
        <v>2.9583567154715662E-2</v>
      </c>
      <c r="E24" s="56"/>
      <c r="F24" s="57">
        <v>39</v>
      </c>
      <c r="G24" s="181" t="s">
        <v>54</v>
      </c>
      <c r="H24" s="139">
        <v>387</v>
      </c>
      <c r="I24" s="59" t="s">
        <v>88</v>
      </c>
    </row>
    <row r="25" spans="1:9" ht="15" customHeight="1" x14ac:dyDescent="0.25">
      <c r="A25" s="57">
        <v>10</v>
      </c>
      <c r="B25" s="181" t="s">
        <v>44</v>
      </c>
      <c r="C25" s="139">
        <v>15467</v>
      </c>
      <c r="D25" s="58">
        <f t="shared" si="0"/>
        <v>2.8180638860749344E-2</v>
      </c>
      <c r="E25" s="56"/>
      <c r="F25" s="57">
        <v>40</v>
      </c>
      <c r="G25" s="181" t="s">
        <v>28</v>
      </c>
      <c r="H25" s="139">
        <v>367</v>
      </c>
      <c r="I25" s="59" t="s">
        <v>88</v>
      </c>
    </row>
    <row r="26" spans="1:9" ht="15" customHeight="1" x14ac:dyDescent="0.25">
      <c r="A26" s="57">
        <v>11</v>
      </c>
      <c r="B26" s="181" t="s">
        <v>42</v>
      </c>
      <c r="C26" s="139">
        <v>15415</v>
      </c>
      <c r="D26" s="58">
        <f t="shared" si="0"/>
        <v>2.8085895651286687E-2</v>
      </c>
      <c r="E26" s="56"/>
      <c r="F26" s="57">
        <v>41</v>
      </c>
      <c r="G26" s="181" t="s">
        <v>36</v>
      </c>
      <c r="H26" s="139">
        <v>326</v>
      </c>
      <c r="I26" s="59" t="s">
        <v>88</v>
      </c>
    </row>
    <row r="27" spans="1:9" ht="15" customHeight="1" x14ac:dyDescent="0.25">
      <c r="A27" s="57">
        <v>12</v>
      </c>
      <c r="B27" s="181" t="s">
        <v>45</v>
      </c>
      <c r="C27" s="139">
        <v>14740</v>
      </c>
      <c r="D27" s="58">
        <f t="shared" si="0"/>
        <v>2.6856055913069461E-2</v>
      </c>
      <c r="E27" s="56"/>
      <c r="F27" s="57">
        <v>42</v>
      </c>
      <c r="G27" s="181" t="s">
        <v>64</v>
      </c>
      <c r="H27" s="139">
        <v>308</v>
      </c>
      <c r="I27" s="59" t="s">
        <v>88</v>
      </c>
    </row>
    <row r="28" spans="1:9" ht="15" customHeight="1" x14ac:dyDescent="0.25">
      <c r="A28" s="57">
        <v>13</v>
      </c>
      <c r="B28" s="181" t="s">
        <v>53</v>
      </c>
      <c r="C28" s="139">
        <v>9546</v>
      </c>
      <c r="D28" s="58">
        <f t="shared" si="0"/>
        <v>1.739266687558759E-2</v>
      </c>
      <c r="E28" s="56"/>
      <c r="F28" s="57">
        <v>43</v>
      </c>
      <c r="G28" s="181" t="s">
        <v>68</v>
      </c>
      <c r="H28" s="139">
        <v>228</v>
      </c>
      <c r="I28" s="59" t="s">
        <v>88</v>
      </c>
    </row>
    <row r="29" spans="1:9" ht="15" customHeight="1" x14ac:dyDescent="0.25">
      <c r="A29" s="57">
        <v>14</v>
      </c>
      <c r="B29" s="181" t="s">
        <v>56</v>
      </c>
      <c r="C29" s="139">
        <v>9490</v>
      </c>
      <c r="D29" s="58">
        <f t="shared" si="0"/>
        <v>1.7290635726935493E-2</v>
      </c>
      <c r="E29" s="56"/>
      <c r="F29" s="57">
        <v>44</v>
      </c>
      <c r="G29" s="181" t="s">
        <v>47</v>
      </c>
      <c r="H29" s="139">
        <v>163</v>
      </c>
      <c r="I29" s="59" t="s">
        <v>88</v>
      </c>
    </row>
    <row r="30" spans="1:9" ht="15" customHeight="1" x14ac:dyDescent="0.25">
      <c r="A30" s="57">
        <v>15</v>
      </c>
      <c r="B30" s="181" t="s">
        <v>52</v>
      </c>
      <c r="C30" s="139">
        <v>9078</v>
      </c>
      <c r="D30" s="58">
        <f t="shared" si="0"/>
        <v>1.6539977990423647E-2</v>
      </c>
      <c r="E30" s="56"/>
      <c r="F30" s="57">
        <v>45</v>
      </c>
      <c r="G30" s="181" t="s">
        <v>25</v>
      </c>
      <c r="H30" s="139">
        <v>81</v>
      </c>
      <c r="I30" s="59" t="s">
        <v>88</v>
      </c>
    </row>
    <row r="31" spans="1:9" ht="15" customHeight="1" x14ac:dyDescent="0.25">
      <c r="A31" s="57">
        <v>16</v>
      </c>
      <c r="B31" s="181" t="s">
        <v>72</v>
      </c>
      <c r="C31" s="139">
        <v>8443</v>
      </c>
      <c r="D31" s="58">
        <f t="shared" si="0"/>
        <v>1.5383017644100778E-2</v>
      </c>
      <c r="E31" s="55"/>
      <c r="F31" s="57">
        <v>46</v>
      </c>
      <c r="G31" s="181" t="s">
        <v>65</v>
      </c>
      <c r="H31" s="139">
        <v>77</v>
      </c>
      <c r="I31" s="59" t="s">
        <v>88</v>
      </c>
    </row>
    <row r="32" spans="1:9" ht="15" customHeight="1" x14ac:dyDescent="0.25">
      <c r="A32" s="57">
        <v>17</v>
      </c>
      <c r="B32" s="181" t="s">
        <v>32</v>
      </c>
      <c r="C32" s="139">
        <v>8417</v>
      </c>
      <c r="D32" s="58">
        <f t="shared" si="0"/>
        <v>1.5335646039369448E-2</v>
      </c>
      <c r="E32" s="56"/>
      <c r="F32" s="57">
        <v>47</v>
      </c>
      <c r="G32" s="181" t="s">
        <v>69</v>
      </c>
      <c r="H32" s="139">
        <v>69</v>
      </c>
      <c r="I32" s="59" t="s">
        <v>88</v>
      </c>
    </row>
    <row r="33" spans="1:9" ht="15" customHeight="1" x14ac:dyDescent="0.25">
      <c r="A33" s="57">
        <v>18</v>
      </c>
      <c r="B33" s="181" t="s">
        <v>43</v>
      </c>
      <c r="C33" s="139">
        <v>7643</v>
      </c>
      <c r="D33" s="58">
        <f t="shared" si="0"/>
        <v>1.3925429806213698E-2</v>
      </c>
      <c r="E33" s="56"/>
      <c r="F33" s="57">
        <v>48</v>
      </c>
      <c r="G33" s="181" t="s">
        <v>49</v>
      </c>
      <c r="H33" s="139">
        <v>66</v>
      </c>
      <c r="I33" s="59" t="s">
        <v>88</v>
      </c>
    </row>
    <row r="34" spans="1:9" ht="15" customHeight="1" x14ac:dyDescent="0.25">
      <c r="A34" s="57">
        <v>19</v>
      </c>
      <c r="B34" s="181" t="s">
        <v>19</v>
      </c>
      <c r="C34" s="139">
        <v>7593</v>
      </c>
      <c r="D34" s="58">
        <f t="shared" si="0"/>
        <v>1.3834330566345754E-2</v>
      </c>
      <c r="E34" s="56"/>
      <c r="F34" s="57">
        <v>49</v>
      </c>
      <c r="G34" s="181" t="s">
        <v>75</v>
      </c>
      <c r="H34" s="139">
        <v>58</v>
      </c>
      <c r="I34" s="59" t="s">
        <v>88</v>
      </c>
    </row>
    <row r="35" spans="1:9" ht="15" customHeight="1" x14ac:dyDescent="0.25">
      <c r="A35" s="57">
        <v>20</v>
      </c>
      <c r="B35" s="181" t="s">
        <v>23</v>
      </c>
      <c r="C35" s="139">
        <v>5953</v>
      </c>
      <c r="D35" s="58">
        <f t="shared" si="0"/>
        <v>1.0846275498677239E-2</v>
      </c>
      <c r="E35" s="56"/>
      <c r="F35" s="57">
        <v>50</v>
      </c>
      <c r="G35" s="181" t="s">
        <v>63</v>
      </c>
      <c r="H35" s="139">
        <v>50</v>
      </c>
      <c r="I35" s="59" t="s">
        <v>88</v>
      </c>
    </row>
    <row r="36" spans="1:9" ht="15" customHeight="1" x14ac:dyDescent="0.25">
      <c r="A36" s="57">
        <v>21</v>
      </c>
      <c r="B36" s="181" t="s">
        <v>73</v>
      </c>
      <c r="C36" s="139">
        <v>5552</v>
      </c>
      <c r="D36" s="58">
        <f t="shared" si="0"/>
        <v>1.0115659594936341E-2</v>
      </c>
      <c r="E36" s="56"/>
      <c r="F36" s="57">
        <v>51</v>
      </c>
      <c r="G36" s="181" t="s">
        <v>46</v>
      </c>
      <c r="H36" s="139">
        <v>12</v>
      </c>
      <c r="I36" s="59" t="s">
        <v>88</v>
      </c>
    </row>
    <row r="37" spans="1:9" ht="15" customHeight="1" x14ac:dyDescent="0.25">
      <c r="A37" s="57">
        <v>22</v>
      </c>
      <c r="B37" s="181" t="s">
        <v>41</v>
      </c>
      <c r="C37" s="139">
        <v>5339</v>
      </c>
      <c r="D37" s="59" t="s">
        <v>88</v>
      </c>
      <c r="E37" s="56"/>
      <c r="F37" s="60" t="s">
        <v>1</v>
      </c>
      <c r="G37" s="181" t="s">
        <v>17</v>
      </c>
      <c r="H37" s="139">
        <v>0</v>
      </c>
      <c r="I37" s="136" t="s">
        <v>1</v>
      </c>
    </row>
    <row r="38" spans="1:9" ht="15" customHeight="1" x14ac:dyDescent="0.25">
      <c r="A38" s="57">
        <v>23</v>
      </c>
      <c r="B38" s="181" t="s">
        <v>34</v>
      </c>
      <c r="C38" s="139">
        <v>5270</v>
      </c>
      <c r="D38" s="59" t="s">
        <v>88</v>
      </c>
      <c r="E38" s="56"/>
      <c r="F38" s="60" t="s">
        <v>1</v>
      </c>
      <c r="G38" s="181" t="s">
        <v>18</v>
      </c>
      <c r="H38" s="139">
        <v>0</v>
      </c>
      <c r="I38" s="136" t="s">
        <v>1</v>
      </c>
    </row>
    <row r="39" spans="1:9" ht="15" customHeight="1" x14ac:dyDescent="0.25">
      <c r="A39" s="57">
        <v>24</v>
      </c>
      <c r="B39" s="181" t="s">
        <v>22</v>
      </c>
      <c r="C39" s="139">
        <v>4447</v>
      </c>
      <c r="D39" s="59" t="s">
        <v>88</v>
      </c>
      <c r="E39" s="56"/>
      <c r="F39" s="60" t="s">
        <v>1</v>
      </c>
      <c r="G39" s="181" t="s">
        <v>26</v>
      </c>
      <c r="H39" s="139">
        <v>0</v>
      </c>
      <c r="I39" s="136" t="s">
        <v>1</v>
      </c>
    </row>
    <row r="40" spans="1:9" ht="15" customHeight="1" x14ac:dyDescent="0.25">
      <c r="A40" s="57">
        <v>25</v>
      </c>
      <c r="B40" s="181" t="s">
        <v>61</v>
      </c>
      <c r="C40" s="139">
        <v>3149</v>
      </c>
      <c r="D40" s="59" t="s">
        <v>88</v>
      </c>
      <c r="E40" s="56"/>
      <c r="F40" s="60" t="s">
        <v>1</v>
      </c>
      <c r="G40" s="181" t="s">
        <v>29</v>
      </c>
      <c r="H40" s="139">
        <v>0</v>
      </c>
      <c r="I40" s="136" t="s">
        <v>1</v>
      </c>
    </row>
    <row r="41" spans="1:9" ht="15" customHeight="1" x14ac:dyDescent="0.25">
      <c r="A41" s="57">
        <v>26</v>
      </c>
      <c r="B41" s="181" t="s">
        <v>51</v>
      </c>
      <c r="C41" s="139">
        <v>2751</v>
      </c>
      <c r="D41" s="59" t="s">
        <v>88</v>
      </c>
      <c r="E41" s="56"/>
      <c r="F41" s="60" t="s">
        <v>1</v>
      </c>
      <c r="G41" s="181" t="s">
        <v>30</v>
      </c>
      <c r="H41" s="139">
        <v>0</v>
      </c>
      <c r="I41" s="136" t="s">
        <v>1</v>
      </c>
    </row>
    <row r="42" spans="1:9" ht="15" customHeight="1" x14ac:dyDescent="0.25">
      <c r="A42" s="57">
        <v>27</v>
      </c>
      <c r="B42" s="181" t="s">
        <v>35</v>
      </c>
      <c r="C42" s="139">
        <v>2241</v>
      </c>
      <c r="D42" s="59" t="s">
        <v>88</v>
      </c>
      <c r="E42" s="56"/>
      <c r="F42" s="60" t="s">
        <v>1</v>
      </c>
      <c r="G42" s="181" t="s">
        <v>39</v>
      </c>
      <c r="H42" s="139">
        <v>0</v>
      </c>
      <c r="I42" s="137" t="s">
        <v>1</v>
      </c>
    </row>
    <row r="43" spans="1:9" ht="15" customHeight="1" x14ac:dyDescent="0.25">
      <c r="A43" s="57">
        <v>28</v>
      </c>
      <c r="B43" s="181" t="s">
        <v>16</v>
      </c>
      <c r="C43" s="139">
        <v>1838</v>
      </c>
      <c r="D43" s="59" t="s">
        <v>88</v>
      </c>
      <c r="E43" s="56"/>
      <c r="F43" s="60" t="s">
        <v>1</v>
      </c>
      <c r="G43" s="181" t="s">
        <v>59</v>
      </c>
      <c r="H43" s="139">
        <v>0</v>
      </c>
      <c r="I43" s="136" t="s">
        <v>1</v>
      </c>
    </row>
    <row r="44" spans="1:9" ht="15" customHeight="1" x14ac:dyDescent="0.25">
      <c r="A44" s="57">
        <v>29</v>
      </c>
      <c r="B44" s="181" t="s">
        <v>62</v>
      </c>
      <c r="C44" s="139">
        <v>1809</v>
      </c>
      <c r="D44" s="59" t="s">
        <v>88</v>
      </c>
      <c r="E44" s="56"/>
      <c r="F44" s="60" t="s">
        <v>1</v>
      </c>
      <c r="G44" s="181" t="s">
        <v>67</v>
      </c>
      <c r="H44" s="139">
        <v>0</v>
      </c>
      <c r="I44" s="136" t="s">
        <v>1</v>
      </c>
    </row>
    <row r="45" spans="1:9" ht="15" customHeight="1" x14ac:dyDescent="0.25">
      <c r="A45" s="57">
        <v>30</v>
      </c>
      <c r="B45" s="181" t="s">
        <v>74</v>
      </c>
      <c r="C45" s="139">
        <v>1526</v>
      </c>
      <c r="D45" s="59" t="s">
        <v>88</v>
      </c>
      <c r="E45" s="56"/>
      <c r="F45" s="60" t="s">
        <v>1</v>
      </c>
      <c r="G45" s="181" t="s">
        <v>70</v>
      </c>
      <c r="H45" s="139">
        <v>0</v>
      </c>
      <c r="I45" s="136" t="s">
        <v>1</v>
      </c>
    </row>
    <row r="46" spans="1:9" x14ac:dyDescent="0.2">
      <c r="A46" s="21"/>
      <c r="B46" s="22"/>
      <c r="C46" s="23"/>
      <c r="D46" s="24"/>
      <c r="F46" s="21"/>
      <c r="G46" s="22"/>
      <c r="H46" s="25"/>
      <c r="I46" s="24"/>
    </row>
    <row r="73" spans="1:11" x14ac:dyDescent="0.2">
      <c r="F73" s="20"/>
    </row>
    <row r="74" spans="1:11" x14ac:dyDescent="0.2">
      <c r="C74" s="6"/>
    </row>
    <row r="76" spans="1:11" x14ac:dyDescent="0.2">
      <c r="F76" s="8"/>
      <c r="G76" s="8"/>
      <c r="H76" s="8"/>
      <c r="I76" s="8"/>
      <c r="J76" s="7"/>
      <c r="K76" s="7"/>
    </row>
    <row r="77" spans="1:11" x14ac:dyDescent="0.2">
      <c r="J77" s="7"/>
      <c r="K77" s="7"/>
    </row>
    <row r="78" spans="1:11" s="8" customFormat="1" x14ac:dyDescent="0.2">
      <c r="A78" s="7"/>
      <c r="B78" s="7"/>
      <c r="C78" s="7"/>
      <c r="D78" s="7"/>
      <c r="F78" s="2"/>
      <c r="G78" s="2"/>
      <c r="H78" s="2"/>
      <c r="I78" s="2"/>
    </row>
  </sheetData>
  <phoneticPr fontId="4" type="noConversion"/>
  <pageMargins left="0.5" right="0.5" top="0.5" bottom="0.5" header="0.5" footer="0.25"/>
  <pageSetup scale="89" orientation="landscape" r:id="rId1"/>
  <headerFooter scaleWithDoc="0">
    <oddFooter>&amp;L&amp;"Century Gothic,Regular"FinCEN SAR - Casino/Card Club&amp;R&amp;"Century Gothic,Regular"Page &amp;P of &amp;N</oddFooter>
  </headerFooter>
  <ignoredErrors>
    <ignoredError sqref="D39:D45"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K111"/>
  <sheetViews>
    <sheetView showGridLines="0" zoomScaleNormal="100" workbookViewId="0">
      <selection activeCell="I24" sqref="I24"/>
    </sheetView>
  </sheetViews>
  <sheetFormatPr defaultColWidth="9.140625" defaultRowHeight="12.75" x14ac:dyDescent="0.2"/>
  <cols>
    <col min="1" max="1" width="8.85546875" style="28" customWidth="1"/>
    <col min="2" max="2" width="82.85546875" style="2" customWidth="1"/>
    <col min="3" max="4" width="16.7109375" style="2" customWidth="1"/>
    <col min="5" max="5" width="11.7109375" style="2" customWidth="1"/>
    <col min="6" max="16384" width="9.140625" style="2"/>
  </cols>
  <sheetData>
    <row r="8" spans="1:11" ht="21.75" customHeight="1" x14ac:dyDescent="0.2"/>
    <row r="9" spans="1:11" ht="13.5" x14ac:dyDescent="0.25">
      <c r="A9" s="168" t="s">
        <v>200</v>
      </c>
      <c r="B9" s="167"/>
      <c r="C9" s="167"/>
      <c r="D9" s="167"/>
      <c r="E9" s="31"/>
    </row>
    <row r="10" spans="1:11" ht="13.5" x14ac:dyDescent="0.25">
      <c r="A10" s="42"/>
      <c r="B10" s="39"/>
      <c r="C10" s="39"/>
      <c r="D10" s="39"/>
      <c r="E10" s="31"/>
    </row>
    <row r="11" spans="1:11" ht="13.5" x14ac:dyDescent="0.25">
      <c r="A11" s="168" t="s">
        <v>208</v>
      </c>
      <c r="B11" s="167"/>
      <c r="C11" s="167"/>
      <c r="D11" s="167"/>
      <c r="E11" s="31"/>
    </row>
    <row r="12" spans="1:11" ht="13.5" x14ac:dyDescent="0.25">
      <c r="A12" s="32" t="s">
        <v>234</v>
      </c>
      <c r="B12" s="167"/>
      <c r="C12" s="167"/>
      <c r="D12" s="167"/>
      <c r="E12" s="31"/>
    </row>
    <row r="13" spans="1:11" x14ac:dyDescent="0.2">
      <c r="A13" s="29"/>
      <c r="B13" s="3"/>
      <c r="C13" s="3"/>
      <c r="D13" s="3"/>
    </row>
    <row r="14" spans="1:11" ht="41.25" customHeight="1" x14ac:dyDescent="0.2">
      <c r="A14" s="61" t="s">
        <v>76</v>
      </c>
      <c r="B14" s="61" t="s">
        <v>192</v>
      </c>
      <c r="C14" s="52" t="s">
        <v>145</v>
      </c>
      <c r="D14" s="62" t="s">
        <v>146</v>
      </c>
    </row>
    <row r="15" spans="1:11" ht="15" customHeight="1" x14ac:dyDescent="0.25">
      <c r="A15" s="57">
        <v>1</v>
      </c>
      <c r="B15" s="194" t="s">
        <v>90</v>
      </c>
      <c r="C15" s="193">
        <v>101414</v>
      </c>
      <c r="D15" s="63">
        <f>SUM(C15/911868)</f>
        <v>0.11121565840669921</v>
      </c>
      <c r="H15" s="10"/>
      <c r="I15" s="11"/>
      <c r="J15" s="12"/>
      <c r="K15" s="12"/>
    </row>
    <row r="16" spans="1:11" ht="15" customHeight="1" x14ac:dyDescent="0.25">
      <c r="A16" s="57">
        <v>2</v>
      </c>
      <c r="B16" s="194" t="s">
        <v>182</v>
      </c>
      <c r="C16" s="193">
        <v>88600</v>
      </c>
      <c r="D16" s="63">
        <f t="shared" ref="D16:D34" si="0">SUM(C16/911868)</f>
        <v>9.7163185899713553E-2</v>
      </c>
      <c r="H16" s="13"/>
      <c r="I16" s="14"/>
      <c r="J16" s="15"/>
      <c r="K16" s="16"/>
    </row>
    <row r="17" spans="1:11" ht="15" customHeight="1" x14ac:dyDescent="0.25">
      <c r="A17" s="57">
        <v>3</v>
      </c>
      <c r="B17" s="194" t="s">
        <v>180</v>
      </c>
      <c r="C17" s="193">
        <v>80430</v>
      </c>
      <c r="D17" s="63">
        <f t="shared" si="0"/>
        <v>8.8203555777809944E-2</v>
      </c>
      <c r="H17" s="13"/>
      <c r="I17" s="14"/>
      <c r="J17" s="15"/>
      <c r="K17" s="16"/>
    </row>
    <row r="18" spans="1:11" ht="15" customHeight="1" x14ac:dyDescent="0.25">
      <c r="A18" s="57">
        <v>4</v>
      </c>
      <c r="B18" s="194" t="s">
        <v>188</v>
      </c>
      <c r="C18" s="193">
        <v>66804</v>
      </c>
      <c r="D18" s="63">
        <f t="shared" si="0"/>
        <v>7.3260603508402536E-2</v>
      </c>
      <c r="H18" s="13"/>
      <c r="I18" s="14"/>
      <c r="J18" s="15"/>
      <c r="K18" s="16"/>
    </row>
    <row r="19" spans="1:11" ht="15" customHeight="1" x14ac:dyDescent="0.25">
      <c r="A19" s="57">
        <v>5</v>
      </c>
      <c r="B19" s="194" t="s">
        <v>113</v>
      </c>
      <c r="C19" s="193">
        <v>59890</v>
      </c>
      <c r="D19" s="63">
        <f t="shared" si="0"/>
        <v>6.5678365728372962E-2</v>
      </c>
      <c r="H19" s="13"/>
      <c r="I19" s="14"/>
      <c r="J19" s="15"/>
      <c r="K19" s="16"/>
    </row>
    <row r="20" spans="1:11" ht="15" customHeight="1" x14ac:dyDescent="0.25">
      <c r="A20" s="57">
        <v>6</v>
      </c>
      <c r="B20" s="194" t="s">
        <v>148</v>
      </c>
      <c r="C20" s="193">
        <v>59684</v>
      </c>
      <c r="D20" s="63">
        <f t="shared" si="0"/>
        <v>6.5452455837906362E-2</v>
      </c>
      <c r="H20" s="13"/>
      <c r="I20" s="14"/>
      <c r="J20" s="15"/>
      <c r="K20" s="16"/>
    </row>
    <row r="21" spans="1:11" ht="15" customHeight="1" x14ac:dyDescent="0.25">
      <c r="A21" s="57">
        <v>7</v>
      </c>
      <c r="B21" s="194" t="s">
        <v>220</v>
      </c>
      <c r="C21" s="193">
        <v>55434</v>
      </c>
      <c r="D21" s="63">
        <f t="shared" si="0"/>
        <v>6.0791693534590532E-2</v>
      </c>
      <c r="H21" s="13"/>
      <c r="I21" s="14"/>
      <c r="J21" s="15"/>
      <c r="K21" s="16"/>
    </row>
    <row r="22" spans="1:11" ht="15" customHeight="1" x14ac:dyDescent="0.25">
      <c r="A22" s="57">
        <v>8</v>
      </c>
      <c r="B22" s="194" t="s">
        <v>97</v>
      </c>
      <c r="C22" s="193">
        <v>54780</v>
      </c>
      <c r="D22" s="63">
        <f t="shared" si="0"/>
        <v>6.0074484464856755E-2</v>
      </c>
      <c r="H22" s="13"/>
      <c r="I22" s="14"/>
      <c r="J22" s="15"/>
      <c r="K22" s="16"/>
    </row>
    <row r="23" spans="1:11" ht="15" customHeight="1" x14ac:dyDescent="0.25">
      <c r="A23" s="57">
        <v>9</v>
      </c>
      <c r="B23" s="194" t="s">
        <v>165</v>
      </c>
      <c r="C23" s="193">
        <v>46704</v>
      </c>
      <c r="D23" s="63">
        <f t="shared" si="0"/>
        <v>5.1217939438602957E-2</v>
      </c>
      <c r="H23" s="13"/>
      <c r="I23" s="14"/>
      <c r="J23" s="15"/>
      <c r="K23" s="16"/>
    </row>
    <row r="24" spans="1:11" ht="15" customHeight="1" x14ac:dyDescent="0.25">
      <c r="A24" s="57">
        <v>10</v>
      </c>
      <c r="B24" s="194" t="s">
        <v>112</v>
      </c>
      <c r="C24" s="193">
        <v>29967</v>
      </c>
      <c r="D24" s="63">
        <f t="shared" si="0"/>
        <v>3.2863309163168354E-2</v>
      </c>
      <c r="H24" s="13"/>
      <c r="I24" s="14"/>
      <c r="J24" s="15"/>
      <c r="K24" s="16"/>
    </row>
    <row r="25" spans="1:11" ht="15" customHeight="1" x14ac:dyDescent="0.25">
      <c r="A25" s="57">
        <v>11</v>
      </c>
      <c r="B25" s="194" t="s">
        <v>179</v>
      </c>
      <c r="C25" s="193">
        <v>25896</v>
      </c>
      <c r="D25" s="63">
        <f t="shared" si="0"/>
        <v>2.8398847201568649E-2</v>
      </c>
      <c r="H25" s="13"/>
      <c r="I25" s="14"/>
      <c r="J25" s="15"/>
      <c r="K25" s="16"/>
    </row>
    <row r="26" spans="1:11" ht="15" customHeight="1" x14ac:dyDescent="0.25">
      <c r="A26" s="57">
        <v>12</v>
      </c>
      <c r="B26" s="194" t="s">
        <v>181</v>
      </c>
      <c r="C26" s="193">
        <v>21503</v>
      </c>
      <c r="D26" s="63">
        <f t="shared" si="0"/>
        <v>2.358126395487066E-2</v>
      </c>
      <c r="H26" s="13"/>
      <c r="I26" s="14"/>
      <c r="J26" s="15"/>
      <c r="K26" s="16"/>
    </row>
    <row r="27" spans="1:11" ht="15" customHeight="1" x14ac:dyDescent="0.25">
      <c r="A27" s="57">
        <v>13</v>
      </c>
      <c r="B27" s="194" t="s">
        <v>221</v>
      </c>
      <c r="C27" s="193">
        <v>19996</v>
      </c>
      <c r="D27" s="63">
        <f t="shared" si="0"/>
        <v>2.1928612474612554E-2</v>
      </c>
    </row>
    <row r="28" spans="1:11" ht="15" customHeight="1" x14ac:dyDescent="0.25">
      <c r="A28" s="57">
        <v>14</v>
      </c>
      <c r="B28" s="194" t="s">
        <v>183</v>
      </c>
      <c r="C28" s="193">
        <v>19181</v>
      </c>
      <c r="D28" s="63">
        <f t="shared" si="0"/>
        <v>2.1034842762329635E-2</v>
      </c>
    </row>
    <row r="29" spans="1:11" ht="15" customHeight="1" x14ac:dyDescent="0.25">
      <c r="A29" s="57">
        <v>15</v>
      </c>
      <c r="B29" s="194" t="s">
        <v>184</v>
      </c>
      <c r="C29" s="193">
        <v>16724</v>
      </c>
      <c r="D29" s="63">
        <f t="shared" si="0"/>
        <v>1.8340373826036226E-2</v>
      </c>
    </row>
    <row r="30" spans="1:11" ht="15" customHeight="1" x14ac:dyDescent="0.25">
      <c r="A30" s="57">
        <v>16</v>
      </c>
      <c r="B30" s="194" t="s">
        <v>96</v>
      </c>
      <c r="C30" s="193">
        <v>16701</v>
      </c>
      <c r="D30" s="63">
        <f t="shared" si="0"/>
        <v>1.8315150877100634E-2</v>
      </c>
    </row>
    <row r="31" spans="1:11" ht="15" customHeight="1" x14ac:dyDescent="0.25">
      <c r="A31" s="57">
        <v>17</v>
      </c>
      <c r="B31" s="194" t="s">
        <v>99</v>
      </c>
      <c r="C31" s="193">
        <v>14881</v>
      </c>
      <c r="D31" s="63">
        <f t="shared" si="0"/>
        <v>1.6319247961327735E-2</v>
      </c>
    </row>
    <row r="32" spans="1:11" ht="15" customHeight="1" x14ac:dyDescent="0.25">
      <c r="A32" s="57">
        <v>18</v>
      </c>
      <c r="B32" s="194" t="s">
        <v>91</v>
      </c>
      <c r="C32" s="193">
        <v>12013</v>
      </c>
      <c r="D32" s="63">
        <f t="shared" si="0"/>
        <v>1.3174055894054841E-2</v>
      </c>
      <c r="E32" s="7"/>
      <c r="F32" s="7"/>
      <c r="G32" s="7"/>
      <c r="H32" s="7"/>
      <c r="I32" s="7"/>
      <c r="J32" s="7"/>
    </row>
    <row r="33" spans="1:4" ht="15" customHeight="1" x14ac:dyDescent="0.25">
      <c r="A33" s="57">
        <v>19</v>
      </c>
      <c r="B33" s="194" t="s">
        <v>202</v>
      </c>
      <c r="C33" s="193">
        <v>9996</v>
      </c>
      <c r="D33" s="63">
        <f t="shared" si="0"/>
        <v>1.0962112937398833E-2</v>
      </c>
    </row>
    <row r="34" spans="1:4" ht="15" customHeight="1" x14ac:dyDescent="0.25">
      <c r="A34" s="57">
        <v>20</v>
      </c>
      <c r="B34" s="194" t="s">
        <v>222</v>
      </c>
      <c r="C34" s="193">
        <v>9274</v>
      </c>
      <c r="D34" s="63">
        <f t="shared" si="0"/>
        <v>1.0170331670812003E-2</v>
      </c>
    </row>
    <row r="35" spans="1:4" ht="15" customHeight="1" x14ac:dyDescent="0.25">
      <c r="A35" s="57">
        <v>21</v>
      </c>
      <c r="B35" s="194" t="s">
        <v>195</v>
      </c>
      <c r="C35" s="193">
        <v>8298</v>
      </c>
      <c r="D35" s="59" t="s">
        <v>88</v>
      </c>
    </row>
    <row r="36" spans="1:4" ht="15" customHeight="1" x14ac:dyDescent="0.25">
      <c r="A36" s="57">
        <v>22</v>
      </c>
      <c r="B36" s="194" t="s">
        <v>104</v>
      </c>
      <c r="C36" s="193">
        <v>8042</v>
      </c>
      <c r="D36" s="59" t="s">
        <v>88</v>
      </c>
    </row>
    <row r="37" spans="1:4" ht="15" customHeight="1" x14ac:dyDescent="0.25">
      <c r="A37" s="57">
        <v>23</v>
      </c>
      <c r="B37" s="194" t="s">
        <v>177</v>
      </c>
      <c r="C37" s="193">
        <v>7614</v>
      </c>
      <c r="D37" s="59" t="s">
        <v>88</v>
      </c>
    </row>
    <row r="38" spans="1:4" ht="15" customHeight="1" x14ac:dyDescent="0.25">
      <c r="A38" s="57">
        <v>24</v>
      </c>
      <c r="B38" s="194" t="s">
        <v>167</v>
      </c>
      <c r="C38" s="193">
        <v>7210</v>
      </c>
      <c r="D38" s="59" t="s">
        <v>88</v>
      </c>
    </row>
    <row r="39" spans="1:4" ht="15" customHeight="1" x14ac:dyDescent="0.25">
      <c r="A39" s="57">
        <v>25</v>
      </c>
      <c r="B39" s="194" t="s">
        <v>236</v>
      </c>
      <c r="C39" s="193">
        <v>6513</v>
      </c>
      <c r="D39" s="59" t="s">
        <v>88</v>
      </c>
    </row>
    <row r="40" spans="1:4" ht="15" customHeight="1" x14ac:dyDescent="0.25">
      <c r="A40" s="57">
        <v>26</v>
      </c>
      <c r="B40" s="194" t="s">
        <v>93</v>
      </c>
      <c r="C40" s="193">
        <v>6362</v>
      </c>
      <c r="D40" s="59" t="s">
        <v>88</v>
      </c>
    </row>
    <row r="41" spans="1:4" ht="15" customHeight="1" x14ac:dyDescent="0.25">
      <c r="A41" s="57">
        <v>27</v>
      </c>
      <c r="B41" s="194" t="s">
        <v>102</v>
      </c>
      <c r="C41" s="193">
        <v>6249</v>
      </c>
      <c r="D41" s="59" t="s">
        <v>88</v>
      </c>
    </row>
    <row r="42" spans="1:4" ht="15" customHeight="1" x14ac:dyDescent="0.25">
      <c r="A42" s="57">
        <v>28</v>
      </c>
      <c r="B42" s="194" t="s">
        <v>114</v>
      </c>
      <c r="C42" s="193">
        <v>6199</v>
      </c>
      <c r="D42" s="59" t="s">
        <v>88</v>
      </c>
    </row>
    <row r="43" spans="1:4" ht="15" customHeight="1" x14ac:dyDescent="0.25">
      <c r="A43" s="57">
        <v>29</v>
      </c>
      <c r="B43" s="194" t="s">
        <v>100</v>
      </c>
      <c r="C43" s="193">
        <v>6161</v>
      </c>
      <c r="D43" s="59" t="s">
        <v>88</v>
      </c>
    </row>
    <row r="44" spans="1:4" ht="15" customHeight="1" x14ac:dyDescent="0.25">
      <c r="A44" s="57">
        <v>30</v>
      </c>
      <c r="B44" s="194" t="s">
        <v>111</v>
      </c>
      <c r="C44" s="193">
        <v>5462</v>
      </c>
      <c r="D44" s="59" t="s">
        <v>88</v>
      </c>
    </row>
    <row r="45" spans="1:4" ht="15" customHeight="1" x14ac:dyDescent="0.25">
      <c r="A45" s="57">
        <v>31</v>
      </c>
      <c r="B45" s="194" t="s">
        <v>185</v>
      </c>
      <c r="C45" s="193">
        <v>5421</v>
      </c>
      <c r="D45" s="59" t="s">
        <v>88</v>
      </c>
    </row>
    <row r="46" spans="1:4" ht="15" customHeight="1" x14ac:dyDescent="0.25">
      <c r="A46" s="57">
        <v>32</v>
      </c>
      <c r="B46" s="194" t="s">
        <v>106</v>
      </c>
      <c r="C46" s="193">
        <v>5198</v>
      </c>
      <c r="D46" s="59" t="s">
        <v>88</v>
      </c>
    </row>
    <row r="47" spans="1:4" ht="15" customHeight="1" x14ac:dyDescent="0.25">
      <c r="A47" s="57">
        <v>33</v>
      </c>
      <c r="B47" s="194" t="s">
        <v>105</v>
      </c>
      <c r="C47" s="193">
        <v>4180</v>
      </c>
      <c r="D47" s="59" t="s">
        <v>88</v>
      </c>
    </row>
    <row r="48" spans="1:4" ht="15" customHeight="1" x14ac:dyDescent="0.25">
      <c r="A48" s="57">
        <v>34</v>
      </c>
      <c r="B48" s="194" t="s">
        <v>98</v>
      </c>
      <c r="C48" s="193">
        <v>3222</v>
      </c>
      <c r="D48" s="59" t="s">
        <v>88</v>
      </c>
    </row>
    <row r="49" spans="1:10" ht="15" customHeight="1" x14ac:dyDescent="0.25">
      <c r="A49" s="57">
        <v>35</v>
      </c>
      <c r="B49" s="194" t="s">
        <v>103</v>
      </c>
      <c r="C49" s="193">
        <v>2682</v>
      </c>
      <c r="D49" s="59" t="s">
        <v>88</v>
      </c>
    </row>
    <row r="50" spans="1:10" ht="15" customHeight="1" x14ac:dyDescent="0.25">
      <c r="A50" s="57">
        <v>36</v>
      </c>
      <c r="B50" s="194" t="s">
        <v>147</v>
      </c>
      <c r="C50" s="193">
        <v>1544</v>
      </c>
      <c r="D50" s="59" t="s">
        <v>88</v>
      </c>
    </row>
    <row r="51" spans="1:10" ht="15" customHeight="1" x14ac:dyDescent="0.25">
      <c r="A51" s="57">
        <v>37</v>
      </c>
      <c r="B51" s="194" t="s">
        <v>109</v>
      </c>
      <c r="C51" s="193">
        <v>1286</v>
      </c>
      <c r="D51" s="59" t="s">
        <v>88</v>
      </c>
    </row>
    <row r="52" spans="1:10" ht="15" customHeight="1" x14ac:dyDescent="0.25">
      <c r="A52" s="57">
        <v>38</v>
      </c>
      <c r="B52" s="194" t="s">
        <v>101</v>
      </c>
      <c r="C52" s="193">
        <v>1257</v>
      </c>
      <c r="D52" s="59" t="s">
        <v>88</v>
      </c>
    </row>
    <row r="53" spans="1:10" s="8" customFormat="1" ht="15" customHeight="1" x14ac:dyDescent="0.25">
      <c r="A53" s="57">
        <v>39</v>
      </c>
      <c r="B53" s="194" t="s">
        <v>189</v>
      </c>
      <c r="C53" s="193">
        <v>1196</v>
      </c>
      <c r="D53" s="59" t="s">
        <v>88</v>
      </c>
    </row>
    <row r="54" spans="1:10" ht="15" customHeight="1" x14ac:dyDescent="0.25">
      <c r="A54" s="57">
        <v>40</v>
      </c>
      <c r="B54" s="194" t="s">
        <v>110</v>
      </c>
      <c r="C54" s="193">
        <v>1020</v>
      </c>
      <c r="D54" s="59" t="s">
        <v>88</v>
      </c>
    </row>
    <row r="55" spans="1:10" ht="15" customHeight="1" x14ac:dyDescent="0.25">
      <c r="A55" s="57">
        <v>41</v>
      </c>
      <c r="B55" s="194" t="s">
        <v>95</v>
      </c>
      <c r="C55" s="193">
        <v>910</v>
      </c>
      <c r="D55" s="59" t="s">
        <v>88</v>
      </c>
      <c r="E55" s="7"/>
      <c r="F55" s="7"/>
      <c r="G55" s="7"/>
      <c r="H55" s="7"/>
      <c r="I55" s="7"/>
      <c r="J55" s="7"/>
    </row>
    <row r="56" spans="1:10" ht="15" customHeight="1" x14ac:dyDescent="0.25">
      <c r="A56" s="57">
        <v>42</v>
      </c>
      <c r="B56" s="195" t="s">
        <v>94</v>
      </c>
      <c r="C56" s="193">
        <v>791</v>
      </c>
      <c r="D56" s="59" t="s">
        <v>88</v>
      </c>
      <c r="E56" s="7"/>
      <c r="F56" s="7"/>
      <c r="G56" s="7"/>
      <c r="H56" s="7"/>
      <c r="I56" s="7"/>
      <c r="J56" s="7"/>
    </row>
    <row r="57" spans="1:10" ht="15" customHeight="1" x14ac:dyDescent="0.25">
      <c r="A57" s="57">
        <v>43</v>
      </c>
      <c r="B57" s="194" t="s">
        <v>120</v>
      </c>
      <c r="C57" s="193">
        <v>646</v>
      </c>
      <c r="D57" s="59" t="s">
        <v>88</v>
      </c>
    </row>
    <row r="58" spans="1:10" ht="15" customHeight="1" x14ac:dyDescent="0.25">
      <c r="A58" s="57">
        <v>44</v>
      </c>
      <c r="B58" s="194" t="s">
        <v>237</v>
      </c>
      <c r="C58" s="193">
        <v>563</v>
      </c>
      <c r="D58" s="59" t="s">
        <v>88</v>
      </c>
    </row>
    <row r="59" spans="1:10" ht="15" customHeight="1" x14ac:dyDescent="0.25">
      <c r="A59" s="57">
        <v>45</v>
      </c>
      <c r="B59" s="194" t="s">
        <v>124</v>
      </c>
      <c r="C59" s="193">
        <v>521</v>
      </c>
      <c r="D59" s="59" t="s">
        <v>88</v>
      </c>
    </row>
    <row r="60" spans="1:10" ht="15" customHeight="1" x14ac:dyDescent="0.25">
      <c r="A60" s="57">
        <v>46</v>
      </c>
      <c r="B60" s="194" t="s">
        <v>238</v>
      </c>
      <c r="C60" s="193">
        <v>479</v>
      </c>
      <c r="D60" s="59" t="s">
        <v>88</v>
      </c>
    </row>
    <row r="61" spans="1:10" ht="15" customHeight="1" x14ac:dyDescent="0.25">
      <c r="A61" s="57">
        <v>47</v>
      </c>
      <c r="B61" s="194" t="s">
        <v>107</v>
      </c>
      <c r="C61" s="193">
        <v>293</v>
      </c>
      <c r="D61" s="59" t="s">
        <v>88</v>
      </c>
    </row>
    <row r="62" spans="1:10" ht="15" customHeight="1" x14ac:dyDescent="0.25">
      <c r="A62" s="57">
        <v>48</v>
      </c>
      <c r="B62" s="194" t="s">
        <v>126</v>
      </c>
      <c r="C62" s="193">
        <v>274</v>
      </c>
      <c r="D62" s="59" t="s">
        <v>88</v>
      </c>
    </row>
    <row r="63" spans="1:10" ht="15" customHeight="1" x14ac:dyDescent="0.25">
      <c r="A63" s="57">
        <v>49</v>
      </c>
      <c r="B63" s="194" t="s">
        <v>108</v>
      </c>
      <c r="C63" s="193">
        <v>270</v>
      </c>
      <c r="D63" s="59" t="s">
        <v>88</v>
      </c>
    </row>
    <row r="64" spans="1:10" ht="15" customHeight="1" x14ac:dyDescent="0.25">
      <c r="A64" s="57">
        <v>50</v>
      </c>
      <c r="B64" s="194" t="s">
        <v>239</v>
      </c>
      <c r="C64" s="193">
        <v>211</v>
      </c>
      <c r="D64" s="59" t="s">
        <v>88</v>
      </c>
    </row>
    <row r="65" spans="1:4" ht="15" customHeight="1" x14ac:dyDescent="0.25">
      <c r="A65" s="57">
        <v>51</v>
      </c>
      <c r="B65" s="194" t="s">
        <v>125</v>
      </c>
      <c r="C65" s="193">
        <v>206</v>
      </c>
      <c r="D65" s="59" t="s">
        <v>88</v>
      </c>
    </row>
    <row r="66" spans="1:4" ht="15" customHeight="1" x14ac:dyDescent="0.25">
      <c r="A66" s="57">
        <v>52</v>
      </c>
      <c r="B66" s="194" t="s">
        <v>169</v>
      </c>
      <c r="C66" s="193">
        <v>168</v>
      </c>
      <c r="D66" s="59" t="s">
        <v>88</v>
      </c>
    </row>
    <row r="67" spans="1:4" ht="15" customHeight="1" x14ac:dyDescent="0.25">
      <c r="A67" s="57">
        <v>53</v>
      </c>
      <c r="B67" s="194" t="s">
        <v>227</v>
      </c>
      <c r="C67" s="193">
        <v>163</v>
      </c>
      <c r="D67" s="59" t="s">
        <v>88</v>
      </c>
    </row>
    <row r="68" spans="1:4" ht="15" customHeight="1" x14ac:dyDescent="0.25">
      <c r="A68" s="57">
        <v>54</v>
      </c>
      <c r="B68" s="194" t="s">
        <v>240</v>
      </c>
      <c r="C68" s="193">
        <v>143</v>
      </c>
      <c r="D68" s="59" t="s">
        <v>88</v>
      </c>
    </row>
    <row r="69" spans="1:4" ht="15" customHeight="1" x14ac:dyDescent="0.25">
      <c r="A69" s="57">
        <v>54</v>
      </c>
      <c r="B69" s="194" t="s">
        <v>128</v>
      </c>
      <c r="C69" s="193">
        <v>143</v>
      </c>
      <c r="D69" s="59" t="s">
        <v>88</v>
      </c>
    </row>
    <row r="70" spans="1:4" ht="15" customHeight="1" x14ac:dyDescent="0.25">
      <c r="A70" s="57">
        <v>55</v>
      </c>
      <c r="B70" s="194" t="s">
        <v>186</v>
      </c>
      <c r="C70" s="193">
        <v>135</v>
      </c>
      <c r="D70" s="59" t="s">
        <v>88</v>
      </c>
    </row>
    <row r="71" spans="1:4" ht="15" customHeight="1" x14ac:dyDescent="0.25">
      <c r="A71" s="57">
        <v>56</v>
      </c>
      <c r="B71" s="194" t="s">
        <v>131</v>
      </c>
      <c r="C71" s="193">
        <v>88</v>
      </c>
      <c r="D71" s="59" t="s">
        <v>88</v>
      </c>
    </row>
    <row r="72" spans="1:4" ht="15" customHeight="1" x14ac:dyDescent="0.25">
      <c r="A72" s="57">
        <v>57</v>
      </c>
      <c r="B72" s="194" t="s">
        <v>129</v>
      </c>
      <c r="C72" s="193">
        <v>78</v>
      </c>
      <c r="D72" s="59" t="s">
        <v>88</v>
      </c>
    </row>
    <row r="73" spans="1:4" ht="15" customHeight="1" x14ac:dyDescent="0.25">
      <c r="A73" s="57">
        <v>58</v>
      </c>
      <c r="B73" s="194" t="s">
        <v>194</v>
      </c>
      <c r="C73" s="193">
        <v>77</v>
      </c>
      <c r="D73" s="59" t="s">
        <v>88</v>
      </c>
    </row>
    <row r="74" spans="1:4" ht="15" customHeight="1" x14ac:dyDescent="0.25">
      <c r="A74" s="57">
        <v>59</v>
      </c>
      <c r="B74" s="194" t="s">
        <v>228</v>
      </c>
      <c r="C74" s="193">
        <v>74</v>
      </c>
      <c r="D74" s="59" t="s">
        <v>88</v>
      </c>
    </row>
    <row r="75" spans="1:4" ht="15" customHeight="1" x14ac:dyDescent="0.25">
      <c r="A75" s="57">
        <v>60</v>
      </c>
      <c r="B75" s="194" t="s">
        <v>127</v>
      </c>
      <c r="C75" s="193">
        <v>71</v>
      </c>
      <c r="D75" s="59" t="s">
        <v>88</v>
      </c>
    </row>
    <row r="76" spans="1:4" ht="15" customHeight="1" x14ac:dyDescent="0.25">
      <c r="A76" s="57">
        <v>61</v>
      </c>
      <c r="B76" s="194" t="s">
        <v>223</v>
      </c>
      <c r="C76" s="193">
        <v>66</v>
      </c>
      <c r="D76" s="59" t="s">
        <v>88</v>
      </c>
    </row>
    <row r="77" spans="1:4" ht="15" customHeight="1" x14ac:dyDescent="0.25">
      <c r="A77" s="57">
        <v>62</v>
      </c>
      <c r="B77" s="194" t="s">
        <v>241</v>
      </c>
      <c r="C77" s="193">
        <v>60</v>
      </c>
      <c r="D77" s="59" t="s">
        <v>88</v>
      </c>
    </row>
    <row r="78" spans="1:4" ht="15" customHeight="1" x14ac:dyDescent="0.25">
      <c r="A78" s="57">
        <v>63</v>
      </c>
      <c r="B78" s="194" t="s">
        <v>187</v>
      </c>
      <c r="C78" s="193">
        <v>54</v>
      </c>
      <c r="D78" s="59" t="s">
        <v>88</v>
      </c>
    </row>
    <row r="79" spans="1:4" ht="15" customHeight="1" x14ac:dyDescent="0.25">
      <c r="A79" s="57">
        <v>64</v>
      </c>
      <c r="B79" s="198" t="s">
        <v>123</v>
      </c>
      <c r="C79" s="193">
        <v>53</v>
      </c>
      <c r="D79" s="59" t="s">
        <v>88</v>
      </c>
    </row>
    <row r="80" spans="1:4" ht="15" customHeight="1" x14ac:dyDescent="0.25">
      <c r="A80" s="57">
        <v>65</v>
      </c>
      <c r="B80" s="194" t="s">
        <v>214</v>
      </c>
      <c r="C80" s="193">
        <v>46</v>
      </c>
      <c r="D80" s="59" t="s">
        <v>88</v>
      </c>
    </row>
    <row r="81" spans="1:4" ht="15" customHeight="1" x14ac:dyDescent="0.25">
      <c r="A81" s="57">
        <v>66</v>
      </c>
      <c r="B81" s="194" t="s">
        <v>158</v>
      </c>
      <c r="C81" s="193">
        <v>44</v>
      </c>
      <c r="D81" s="59" t="s">
        <v>88</v>
      </c>
    </row>
    <row r="82" spans="1:4" ht="15" customHeight="1" x14ac:dyDescent="0.25">
      <c r="A82" s="57">
        <v>67</v>
      </c>
      <c r="B82" s="196" t="s">
        <v>174</v>
      </c>
      <c r="C82" s="193">
        <v>41</v>
      </c>
      <c r="D82" s="59" t="s">
        <v>88</v>
      </c>
    </row>
    <row r="83" spans="1:4" ht="15" customHeight="1" x14ac:dyDescent="0.25">
      <c r="A83" s="57">
        <v>68</v>
      </c>
      <c r="B83" s="194" t="s">
        <v>122</v>
      </c>
      <c r="C83" s="193">
        <v>37</v>
      </c>
      <c r="D83" s="59" t="s">
        <v>88</v>
      </c>
    </row>
    <row r="84" spans="1:4" ht="15" customHeight="1" x14ac:dyDescent="0.25">
      <c r="A84" s="57">
        <v>69</v>
      </c>
      <c r="B84" s="197" t="s">
        <v>155</v>
      </c>
      <c r="C84" s="193">
        <v>27</v>
      </c>
      <c r="D84" s="59" t="s">
        <v>88</v>
      </c>
    </row>
    <row r="85" spans="1:4" ht="15" customHeight="1" x14ac:dyDescent="0.25">
      <c r="A85" s="57">
        <v>70</v>
      </c>
      <c r="B85" s="197" t="s">
        <v>217</v>
      </c>
      <c r="C85" s="193">
        <v>19</v>
      </c>
      <c r="D85" s="59" t="s">
        <v>88</v>
      </c>
    </row>
    <row r="86" spans="1:4" ht="15" customHeight="1" x14ac:dyDescent="0.25">
      <c r="A86" s="57">
        <v>70</v>
      </c>
      <c r="B86" s="194" t="s">
        <v>190</v>
      </c>
      <c r="C86" s="193">
        <v>19</v>
      </c>
      <c r="D86" s="59" t="s">
        <v>88</v>
      </c>
    </row>
    <row r="87" spans="1:4" ht="15" customHeight="1" x14ac:dyDescent="0.25">
      <c r="A87" s="57">
        <v>71</v>
      </c>
      <c r="B87" s="194" t="s">
        <v>121</v>
      </c>
      <c r="C87" s="193">
        <v>17</v>
      </c>
      <c r="D87" s="59" t="s">
        <v>88</v>
      </c>
    </row>
    <row r="88" spans="1:4" ht="15" customHeight="1" x14ac:dyDescent="0.25">
      <c r="A88" s="57">
        <v>72</v>
      </c>
      <c r="B88" s="194" t="s">
        <v>218</v>
      </c>
      <c r="C88" s="193">
        <v>15</v>
      </c>
      <c r="D88" s="59" t="s">
        <v>88</v>
      </c>
    </row>
    <row r="89" spans="1:4" ht="15" customHeight="1" x14ac:dyDescent="0.25">
      <c r="A89" s="57">
        <v>73</v>
      </c>
      <c r="B89" s="194" t="s">
        <v>130</v>
      </c>
      <c r="C89" s="193">
        <v>13</v>
      </c>
      <c r="D89" s="59" t="s">
        <v>88</v>
      </c>
    </row>
    <row r="90" spans="1:4" ht="15" customHeight="1" x14ac:dyDescent="0.25">
      <c r="A90" s="57">
        <v>74</v>
      </c>
      <c r="B90" s="194" t="s">
        <v>170</v>
      </c>
      <c r="C90" s="193">
        <v>9</v>
      </c>
      <c r="D90" s="59" t="s">
        <v>88</v>
      </c>
    </row>
    <row r="91" spans="1:4" ht="15" customHeight="1" x14ac:dyDescent="0.25">
      <c r="A91" s="57">
        <v>75</v>
      </c>
      <c r="B91" s="194" t="s">
        <v>224</v>
      </c>
      <c r="C91" s="193">
        <v>8</v>
      </c>
      <c r="D91" s="59" t="s">
        <v>88</v>
      </c>
    </row>
    <row r="92" spans="1:4" ht="15" customHeight="1" x14ac:dyDescent="0.25">
      <c r="A92" s="57">
        <v>75</v>
      </c>
      <c r="B92" s="194" t="s">
        <v>226</v>
      </c>
      <c r="C92" s="193">
        <v>8</v>
      </c>
      <c r="D92" s="59" t="s">
        <v>88</v>
      </c>
    </row>
    <row r="93" spans="1:4" ht="15" customHeight="1" x14ac:dyDescent="0.25">
      <c r="A93" s="80">
        <v>75</v>
      </c>
      <c r="B93" s="196" t="s">
        <v>166</v>
      </c>
      <c r="C93" s="193">
        <v>8</v>
      </c>
      <c r="D93" s="59" t="s">
        <v>88</v>
      </c>
    </row>
    <row r="94" spans="1:4" ht="15" customHeight="1" x14ac:dyDescent="0.25">
      <c r="A94" s="80">
        <v>76</v>
      </c>
      <c r="B94" s="194" t="s">
        <v>219</v>
      </c>
      <c r="C94" s="193">
        <v>6</v>
      </c>
      <c r="D94" s="59" t="s">
        <v>88</v>
      </c>
    </row>
    <row r="95" spans="1:4" ht="15" customHeight="1" x14ac:dyDescent="0.25">
      <c r="A95" s="80">
        <v>77</v>
      </c>
      <c r="B95" s="194" t="s">
        <v>133</v>
      </c>
      <c r="C95" s="193">
        <v>4</v>
      </c>
      <c r="D95" s="59" t="s">
        <v>88</v>
      </c>
    </row>
    <row r="96" spans="1:4" ht="15" customHeight="1" x14ac:dyDescent="0.25">
      <c r="A96" s="80">
        <v>77</v>
      </c>
      <c r="B96" s="196" t="s">
        <v>176</v>
      </c>
      <c r="C96" s="193">
        <v>4</v>
      </c>
      <c r="D96" s="59" t="s">
        <v>88</v>
      </c>
    </row>
    <row r="97" spans="1:4" ht="15" customHeight="1" x14ac:dyDescent="0.25">
      <c r="A97" s="80">
        <v>78</v>
      </c>
      <c r="B97" s="194" t="s">
        <v>191</v>
      </c>
      <c r="C97" s="193">
        <v>3</v>
      </c>
      <c r="D97" s="59" t="s">
        <v>88</v>
      </c>
    </row>
    <row r="98" spans="1:4" ht="15" customHeight="1" x14ac:dyDescent="0.25">
      <c r="A98" s="80">
        <v>78</v>
      </c>
      <c r="B98" s="194" t="s">
        <v>230</v>
      </c>
      <c r="C98" s="193">
        <v>3</v>
      </c>
      <c r="D98" s="59" t="s">
        <v>88</v>
      </c>
    </row>
    <row r="99" spans="1:4" ht="15" customHeight="1" x14ac:dyDescent="0.25">
      <c r="A99" s="80">
        <v>79</v>
      </c>
      <c r="B99" s="194" t="s">
        <v>171</v>
      </c>
      <c r="C99" s="193">
        <v>2</v>
      </c>
      <c r="D99" s="59" t="s">
        <v>88</v>
      </c>
    </row>
    <row r="100" spans="1:4" ht="15" customHeight="1" x14ac:dyDescent="0.25">
      <c r="A100" s="80">
        <v>79</v>
      </c>
      <c r="B100" s="194" t="s">
        <v>196</v>
      </c>
      <c r="C100" s="193">
        <v>2</v>
      </c>
      <c r="D100" s="59" t="s">
        <v>88</v>
      </c>
    </row>
    <row r="101" spans="1:4" ht="15" customHeight="1" x14ac:dyDescent="0.25">
      <c r="A101" s="80">
        <v>79</v>
      </c>
      <c r="B101" s="194" t="s">
        <v>242</v>
      </c>
      <c r="C101" s="193">
        <v>2</v>
      </c>
      <c r="D101" s="59" t="s">
        <v>88</v>
      </c>
    </row>
    <row r="102" spans="1:4" ht="15" customHeight="1" x14ac:dyDescent="0.25">
      <c r="A102" s="80">
        <v>80</v>
      </c>
      <c r="B102" s="196" t="s">
        <v>160</v>
      </c>
      <c r="C102" s="193">
        <v>1</v>
      </c>
      <c r="D102" s="59" t="s">
        <v>88</v>
      </c>
    </row>
    <row r="103" spans="1:4" ht="15" customHeight="1" x14ac:dyDescent="0.25">
      <c r="A103" s="80">
        <v>80</v>
      </c>
      <c r="B103" s="196" t="s">
        <v>161</v>
      </c>
      <c r="C103" s="193">
        <v>1</v>
      </c>
      <c r="D103" s="59" t="s">
        <v>88</v>
      </c>
    </row>
    <row r="104" spans="1:4" ht="15" customHeight="1" x14ac:dyDescent="0.25">
      <c r="A104" s="80">
        <v>80</v>
      </c>
      <c r="B104" s="194" t="s">
        <v>229</v>
      </c>
      <c r="C104" s="193">
        <v>1</v>
      </c>
      <c r="D104" s="59" t="s">
        <v>88</v>
      </c>
    </row>
    <row r="105" spans="1:4" ht="15" customHeight="1" x14ac:dyDescent="0.25">
      <c r="A105" s="80">
        <v>80</v>
      </c>
      <c r="B105" s="194" t="s">
        <v>243</v>
      </c>
      <c r="C105" s="193">
        <v>1</v>
      </c>
      <c r="D105" s="59" t="s">
        <v>88</v>
      </c>
    </row>
    <row r="106" spans="1:4" ht="15" customHeight="1" x14ac:dyDescent="0.25">
      <c r="A106" s="80">
        <v>80</v>
      </c>
      <c r="B106" s="196" t="s">
        <v>162</v>
      </c>
      <c r="C106" s="193">
        <v>1</v>
      </c>
      <c r="D106" s="59" t="s">
        <v>88</v>
      </c>
    </row>
    <row r="107" spans="1:4" ht="15" customHeight="1" x14ac:dyDescent="0.25">
      <c r="A107" s="80">
        <v>80</v>
      </c>
      <c r="B107" s="196" t="s">
        <v>164</v>
      </c>
      <c r="C107" s="193">
        <v>1</v>
      </c>
      <c r="D107" s="59" t="s">
        <v>88</v>
      </c>
    </row>
    <row r="108" spans="1:4" ht="15" customHeight="1" x14ac:dyDescent="0.25">
      <c r="A108" s="80" t="s">
        <v>1</v>
      </c>
      <c r="B108" s="194" t="s">
        <v>225</v>
      </c>
      <c r="C108" s="193">
        <v>0</v>
      </c>
      <c r="D108" s="138" t="s">
        <v>1</v>
      </c>
    </row>
    <row r="109" spans="1:4" ht="15" customHeight="1" x14ac:dyDescent="0.25">
      <c r="A109" s="80" t="s">
        <v>1</v>
      </c>
      <c r="B109" s="194" t="s">
        <v>244</v>
      </c>
      <c r="C109" s="193">
        <v>0</v>
      </c>
      <c r="D109" s="138" t="s">
        <v>1</v>
      </c>
    </row>
    <row r="110" spans="1:4" ht="15" customHeight="1" x14ac:dyDescent="0.25">
      <c r="A110" s="80" t="s">
        <v>1</v>
      </c>
      <c r="B110" s="196" t="s">
        <v>163</v>
      </c>
      <c r="C110" s="193">
        <v>0</v>
      </c>
      <c r="D110" s="138" t="s">
        <v>1</v>
      </c>
    </row>
    <row r="111" spans="1:4" ht="15" customHeight="1" x14ac:dyDescent="0.25">
      <c r="A111" s="80" t="s">
        <v>1</v>
      </c>
      <c r="B111" s="194" t="s">
        <v>178</v>
      </c>
      <c r="C111" s="193">
        <v>0</v>
      </c>
      <c r="D111" s="138" t="s">
        <v>1</v>
      </c>
    </row>
  </sheetData>
  <phoneticPr fontId="4" type="noConversion"/>
  <printOptions horizontalCentered="1"/>
  <pageMargins left="0.25" right="0.25" top="0.5" bottom="0.5" header="0.3" footer="0.3"/>
  <pageSetup orientation="portrait" r:id="rId1"/>
  <headerFooter scaleWithDoc="0">
    <oddFooter>&amp;L&amp;"Century Gothic,Regular"FinCEN SAR - Casino/Card Club&amp;R&amp;"Century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0:P134"/>
  <sheetViews>
    <sheetView showGridLines="0" zoomScaleNormal="100" workbookViewId="0">
      <selection activeCell="L112" sqref="L112"/>
    </sheetView>
  </sheetViews>
  <sheetFormatPr defaultColWidth="9.140625" defaultRowHeight="12.75" x14ac:dyDescent="0.2"/>
  <cols>
    <col min="1" max="1" width="28.42578125" style="2" customWidth="1"/>
    <col min="2" max="2" width="63.5703125" style="2" customWidth="1"/>
    <col min="3" max="12" width="10.5703125" style="2" customWidth="1"/>
    <col min="13" max="16384" width="9.140625" style="2"/>
  </cols>
  <sheetData>
    <row r="10" spans="1:16" x14ac:dyDescent="0.2">
      <c r="A10" s="168" t="s">
        <v>200</v>
      </c>
      <c r="B10" s="167"/>
      <c r="C10" s="167"/>
      <c r="D10" s="167"/>
    </row>
    <row r="11" spans="1:16" ht="13.5" x14ac:dyDescent="0.25">
      <c r="A11" s="30"/>
      <c r="B11" s="31"/>
    </row>
    <row r="12" spans="1:16" x14ac:dyDescent="0.2">
      <c r="A12" s="168" t="s">
        <v>209</v>
      </c>
      <c r="B12" s="167"/>
      <c r="C12" s="167"/>
      <c r="D12" s="167"/>
    </row>
    <row r="13" spans="1:16" ht="13.5" x14ac:dyDescent="0.25">
      <c r="A13" s="32" t="s">
        <v>234</v>
      </c>
      <c r="B13" s="167"/>
      <c r="C13" s="167"/>
      <c r="D13" s="167"/>
    </row>
    <row r="14" spans="1:16" x14ac:dyDescent="0.2">
      <c r="A14" s="4"/>
    </row>
    <row r="15" spans="1:16" ht="29.25" customHeight="1" x14ac:dyDescent="0.2">
      <c r="A15" s="66" t="s">
        <v>89</v>
      </c>
      <c r="B15" s="61" t="s">
        <v>192</v>
      </c>
      <c r="C15" s="67" t="s">
        <v>154</v>
      </c>
      <c r="D15" s="67" t="s">
        <v>157</v>
      </c>
      <c r="E15" s="67" t="s">
        <v>168</v>
      </c>
      <c r="F15" s="67" t="s">
        <v>172</v>
      </c>
      <c r="G15" s="67" t="s">
        <v>173</v>
      </c>
      <c r="H15" s="67" t="s">
        <v>193</v>
      </c>
      <c r="I15" s="67" t="s">
        <v>204</v>
      </c>
      <c r="J15" s="67" t="s">
        <v>205</v>
      </c>
      <c r="K15" s="153" t="s">
        <v>231</v>
      </c>
      <c r="L15" s="67" t="s">
        <v>235</v>
      </c>
      <c r="M15" s="67"/>
    </row>
    <row r="16" spans="1:16" ht="13.5" x14ac:dyDescent="0.25">
      <c r="A16" s="43" t="s">
        <v>213</v>
      </c>
      <c r="B16" s="88" t="s">
        <v>240</v>
      </c>
      <c r="C16" s="134" t="s">
        <v>1</v>
      </c>
      <c r="D16" s="134" t="s">
        <v>1</v>
      </c>
      <c r="E16" s="134" t="s">
        <v>1</v>
      </c>
      <c r="F16" s="135" t="s">
        <v>1</v>
      </c>
      <c r="G16" s="85">
        <v>16</v>
      </c>
      <c r="H16" s="85">
        <v>29</v>
      </c>
      <c r="I16" s="85">
        <v>34</v>
      </c>
      <c r="J16" s="85">
        <v>25</v>
      </c>
      <c r="K16" s="85">
        <v>15</v>
      </c>
      <c r="L16" s="85">
        <v>24</v>
      </c>
      <c r="M16" s="87"/>
      <c r="N16" s="83"/>
      <c r="O16" s="83"/>
      <c r="P16" s="83"/>
    </row>
    <row r="17" spans="1:16" ht="15" x14ac:dyDescent="0.25">
      <c r="A17" s="178"/>
      <c r="B17" s="88" t="s">
        <v>214</v>
      </c>
      <c r="C17" s="134" t="s">
        <v>1</v>
      </c>
      <c r="D17" s="134" t="s">
        <v>1</v>
      </c>
      <c r="E17" s="134" t="s">
        <v>1</v>
      </c>
      <c r="F17" s="135" t="s">
        <v>1</v>
      </c>
      <c r="G17" s="85">
        <v>0</v>
      </c>
      <c r="H17" s="85">
        <v>3</v>
      </c>
      <c r="I17" s="85">
        <v>8</v>
      </c>
      <c r="J17" s="85">
        <v>14</v>
      </c>
      <c r="K17" s="85">
        <v>4</v>
      </c>
      <c r="L17" s="85">
        <v>17</v>
      </c>
      <c r="M17" s="87"/>
      <c r="N17" s="83"/>
      <c r="O17" s="83"/>
      <c r="P17" s="87"/>
    </row>
    <row r="18" spans="1:16" ht="15" x14ac:dyDescent="0.25">
      <c r="A18" s="178"/>
      <c r="B18" s="88" t="s">
        <v>216</v>
      </c>
      <c r="C18" s="134" t="s">
        <v>1</v>
      </c>
      <c r="D18" s="134" t="s">
        <v>1</v>
      </c>
      <c r="E18" s="134" t="s">
        <v>1</v>
      </c>
      <c r="F18" s="135" t="s">
        <v>1</v>
      </c>
      <c r="G18" s="85">
        <v>2</v>
      </c>
      <c r="H18" s="85">
        <v>14</v>
      </c>
      <c r="I18" s="85">
        <v>23</v>
      </c>
      <c r="J18" s="85">
        <v>19</v>
      </c>
      <c r="K18" s="85">
        <v>63</v>
      </c>
      <c r="L18" s="85">
        <v>90</v>
      </c>
      <c r="M18" s="87"/>
      <c r="N18" s="83"/>
      <c r="O18" s="83"/>
      <c r="P18" s="87"/>
    </row>
    <row r="19" spans="1:16" ht="15" x14ac:dyDescent="0.25">
      <c r="A19" s="178"/>
      <c r="B19" s="45" t="s">
        <v>13</v>
      </c>
      <c r="C19" s="134" t="s">
        <v>1</v>
      </c>
      <c r="D19" s="134" t="s">
        <v>1</v>
      </c>
      <c r="E19" s="134" t="s">
        <v>1</v>
      </c>
      <c r="F19" s="135" t="s">
        <v>1</v>
      </c>
      <c r="G19" s="64">
        <f t="shared" ref="G19:L19" si="0">SUM(G16:G18)</f>
        <v>18</v>
      </c>
      <c r="H19" s="64">
        <f t="shared" si="0"/>
        <v>46</v>
      </c>
      <c r="I19" s="64">
        <f t="shared" si="0"/>
        <v>65</v>
      </c>
      <c r="J19" s="64">
        <f t="shared" si="0"/>
        <v>58</v>
      </c>
      <c r="K19" s="64">
        <f t="shared" si="0"/>
        <v>82</v>
      </c>
      <c r="L19" s="64">
        <f t="shared" si="0"/>
        <v>131</v>
      </c>
      <c r="M19" s="87"/>
      <c r="N19" s="83"/>
      <c r="O19" s="83"/>
      <c r="P19" s="87"/>
    </row>
    <row r="20" spans="1:16" ht="13.5" x14ac:dyDescent="0.25">
      <c r="A20" s="43" t="s">
        <v>92</v>
      </c>
      <c r="B20" s="88" t="s">
        <v>120</v>
      </c>
      <c r="C20" s="87">
        <v>31</v>
      </c>
      <c r="D20" s="87">
        <v>22</v>
      </c>
      <c r="E20" s="87">
        <v>15</v>
      </c>
      <c r="F20" s="85">
        <v>40</v>
      </c>
      <c r="G20" s="85">
        <v>30</v>
      </c>
      <c r="H20" s="121">
        <v>55</v>
      </c>
      <c r="I20" s="131">
        <v>73</v>
      </c>
      <c r="J20" s="131">
        <v>101</v>
      </c>
      <c r="K20" s="154">
        <v>88</v>
      </c>
      <c r="L20" s="182">
        <v>191</v>
      </c>
      <c r="M20" s="87"/>
      <c r="N20" s="83"/>
      <c r="O20" s="83"/>
      <c r="P20" s="87"/>
    </row>
    <row r="21" spans="1:16" ht="13.5" x14ac:dyDescent="0.25">
      <c r="A21" s="112"/>
      <c r="B21" s="86" t="s">
        <v>217</v>
      </c>
      <c r="C21" s="134" t="s">
        <v>1</v>
      </c>
      <c r="D21" s="134" t="s">
        <v>1</v>
      </c>
      <c r="E21" s="134" t="s">
        <v>1</v>
      </c>
      <c r="F21" s="135" t="s">
        <v>1</v>
      </c>
      <c r="G21" s="100">
        <v>0</v>
      </c>
      <c r="H21" s="121">
        <v>3</v>
      </c>
      <c r="I21" s="131">
        <v>2</v>
      </c>
      <c r="J21" s="131">
        <v>1</v>
      </c>
      <c r="K21" s="154">
        <v>0</v>
      </c>
      <c r="L21" s="182">
        <v>13</v>
      </c>
      <c r="M21" s="87"/>
      <c r="N21" s="83"/>
      <c r="O21" s="83"/>
      <c r="P21" s="87"/>
    </row>
    <row r="22" spans="1:16" ht="13.5" x14ac:dyDescent="0.25">
      <c r="A22" s="43"/>
      <c r="B22" s="86" t="s">
        <v>155</v>
      </c>
      <c r="C22" s="87">
        <v>1</v>
      </c>
      <c r="D22" s="87">
        <v>0</v>
      </c>
      <c r="E22" s="87">
        <v>0</v>
      </c>
      <c r="F22" s="87">
        <v>0</v>
      </c>
      <c r="G22" s="87">
        <v>1</v>
      </c>
      <c r="H22" s="121">
        <v>2</v>
      </c>
      <c r="I22" s="131">
        <v>7</v>
      </c>
      <c r="J22" s="131">
        <v>6</v>
      </c>
      <c r="K22" s="154">
        <v>6</v>
      </c>
      <c r="L22" s="182">
        <v>4</v>
      </c>
      <c r="M22" s="87"/>
      <c r="N22" s="83"/>
      <c r="O22" s="83"/>
      <c r="P22" s="87"/>
    </row>
    <row r="23" spans="1:16" ht="13.5" x14ac:dyDescent="0.25">
      <c r="A23" s="68"/>
      <c r="B23" s="88" t="s">
        <v>93</v>
      </c>
      <c r="C23" s="87">
        <v>404</v>
      </c>
      <c r="D23" s="87">
        <v>437</v>
      </c>
      <c r="E23" s="87">
        <v>592</v>
      </c>
      <c r="F23" s="85">
        <v>923</v>
      </c>
      <c r="G23" s="85">
        <v>742</v>
      </c>
      <c r="H23" s="121">
        <v>880</v>
      </c>
      <c r="I23" s="131">
        <v>559</v>
      </c>
      <c r="J23" s="131">
        <v>498</v>
      </c>
      <c r="K23" s="154">
        <v>608</v>
      </c>
      <c r="L23" s="182">
        <v>719</v>
      </c>
      <c r="M23" s="87"/>
      <c r="N23" s="83"/>
      <c r="O23" s="83"/>
      <c r="P23" s="87"/>
    </row>
    <row r="24" spans="1:16" ht="13.5" x14ac:dyDescent="0.25">
      <c r="A24" s="68"/>
      <c r="B24" s="88" t="s">
        <v>194</v>
      </c>
      <c r="C24" s="87">
        <v>16</v>
      </c>
      <c r="D24" s="87">
        <v>0</v>
      </c>
      <c r="E24" s="87">
        <v>22</v>
      </c>
      <c r="F24" s="85">
        <v>5</v>
      </c>
      <c r="G24" s="85">
        <v>6</v>
      </c>
      <c r="H24" s="121">
        <v>7</v>
      </c>
      <c r="I24" s="131">
        <v>9</v>
      </c>
      <c r="J24" s="131">
        <v>6</v>
      </c>
      <c r="K24" s="154">
        <v>3</v>
      </c>
      <c r="L24" s="182">
        <v>3</v>
      </c>
      <c r="M24" s="87"/>
      <c r="N24" s="83"/>
      <c r="O24" s="83"/>
      <c r="P24" s="87"/>
    </row>
    <row r="25" spans="1:16" ht="13.5" x14ac:dyDescent="0.25">
      <c r="A25" s="68"/>
      <c r="B25" s="88" t="s">
        <v>195</v>
      </c>
      <c r="C25" s="87">
        <v>530</v>
      </c>
      <c r="D25" s="87">
        <v>698</v>
      </c>
      <c r="E25" s="87">
        <v>760</v>
      </c>
      <c r="F25" s="85">
        <v>615</v>
      </c>
      <c r="G25" s="85">
        <v>583</v>
      </c>
      <c r="H25" s="121">
        <v>635</v>
      </c>
      <c r="I25" s="131">
        <v>585</v>
      </c>
      <c r="J25" s="131">
        <v>721</v>
      </c>
      <c r="K25" s="154">
        <v>1224</v>
      </c>
      <c r="L25" s="182">
        <v>1947</v>
      </c>
      <c r="M25" s="87"/>
      <c r="N25" s="83"/>
      <c r="O25" s="83"/>
      <c r="P25" s="87"/>
    </row>
    <row r="26" spans="1:16" ht="13.5" x14ac:dyDescent="0.25">
      <c r="A26" s="68"/>
      <c r="B26" s="78" t="s">
        <v>174</v>
      </c>
      <c r="C26" s="87">
        <v>3</v>
      </c>
      <c r="D26" s="87">
        <v>1</v>
      </c>
      <c r="E26" s="87">
        <v>6</v>
      </c>
      <c r="F26" s="85">
        <v>7</v>
      </c>
      <c r="G26" s="85">
        <v>5</v>
      </c>
      <c r="H26" s="121">
        <v>6</v>
      </c>
      <c r="I26" s="131">
        <v>0</v>
      </c>
      <c r="J26" s="131">
        <v>7</v>
      </c>
      <c r="K26" s="154">
        <v>3</v>
      </c>
      <c r="L26" s="182">
        <v>3</v>
      </c>
      <c r="M26" s="87"/>
      <c r="N26" s="83"/>
      <c r="O26" s="83"/>
      <c r="P26" s="87"/>
    </row>
    <row r="27" spans="1:16" ht="13.5" x14ac:dyDescent="0.25">
      <c r="A27" s="68"/>
      <c r="B27" s="88" t="s">
        <v>158</v>
      </c>
      <c r="C27" s="87">
        <v>0</v>
      </c>
      <c r="D27" s="87">
        <v>3</v>
      </c>
      <c r="E27" s="87">
        <v>7</v>
      </c>
      <c r="F27" s="85">
        <v>6</v>
      </c>
      <c r="G27" s="85">
        <v>4</v>
      </c>
      <c r="H27" s="121">
        <v>3</v>
      </c>
      <c r="I27" s="131">
        <v>2</v>
      </c>
      <c r="J27" s="131">
        <v>10</v>
      </c>
      <c r="K27" s="154">
        <v>5</v>
      </c>
      <c r="L27" s="182">
        <v>4</v>
      </c>
      <c r="M27" s="87"/>
      <c r="N27" s="83"/>
      <c r="O27" s="83"/>
      <c r="P27" s="87"/>
    </row>
    <row r="28" spans="1:16" ht="13.5" x14ac:dyDescent="0.25">
      <c r="A28" s="68"/>
      <c r="B28" s="88" t="s">
        <v>121</v>
      </c>
      <c r="C28" s="87">
        <v>2</v>
      </c>
      <c r="D28" s="87">
        <v>1</v>
      </c>
      <c r="E28" s="87">
        <v>1</v>
      </c>
      <c r="F28" s="85">
        <v>3</v>
      </c>
      <c r="G28" s="85">
        <v>1</v>
      </c>
      <c r="H28" s="121">
        <v>1</v>
      </c>
      <c r="I28" s="131">
        <v>2</v>
      </c>
      <c r="J28" s="131">
        <v>3</v>
      </c>
      <c r="K28" s="154">
        <v>1</v>
      </c>
      <c r="L28" s="182">
        <v>2</v>
      </c>
      <c r="M28" s="87"/>
      <c r="N28" s="83"/>
      <c r="O28" s="83"/>
      <c r="P28" s="87"/>
    </row>
    <row r="29" spans="1:16" ht="13.5" x14ac:dyDescent="0.25">
      <c r="A29" s="68"/>
      <c r="B29" s="88" t="s">
        <v>78</v>
      </c>
      <c r="C29" s="87">
        <v>191</v>
      </c>
      <c r="D29" s="87">
        <v>639</v>
      </c>
      <c r="E29" s="87">
        <v>604</v>
      </c>
      <c r="F29" s="85">
        <v>1425</v>
      </c>
      <c r="G29" s="85">
        <v>785</v>
      </c>
      <c r="H29" s="121">
        <v>612</v>
      </c>
      <c r="I29" s="131">
        <v>462</v>
      </c>
      <c r="J29" s="131">
        <v>594</v>
      </c>
      <c r="K29" s="154">
        <v>670</v>
      </c>
      <c r="L29" s="182">
        <v>1228</v>
      </c>
      <c r="M29" s="87"/>
      <c r="N29" s="83"/>
      <c r="O29" s="83"/>
      <c r="P29" s="87"/>
    </row>
    <row r="30" spans="1:16" ht="13.5" x14ac:dyDescent="0.25">
      <c r="A30" s="113"/>
      <c r="B30" s="88" t="s">
        <v>218</v>
      </c>
      <c r="C30" s="134" t="s">
        <v>1</v>
      </c>
      <c r="D30" s="134" t="s">
        <v>1</v>
      </c>
      <c r="E30" s="134" t="s">
        <v>1</v>
      </c>
      <c r="F30" s="135" t="s">
        <v>1</v>
      </c>
      <c r="G30" s="100">
        <v>0</v>
      </c>
      <c r="H30" s="121">
        <v>8</v>
      </c>
      <c r="I30" s="131">
        <v>1</v>
      </c>
      <c r="J30" s="131">
        <v>2</v>
      </c>
      <c r="K30" s="154">
        <v>3</v>
      </c>
      <c r="L30" s="182">
        <v>1</v>
      </c>
      <c r="M30" s="87"/>
      <c r="N30" s="83"/>
      <c r="O30" s="83"/>
      <c r="P30" s="87"/>
    </row>
    <row r="31" spans="1:16" ht="13.5" x14ac:dyDescent="0.25">
      <c r="A31" s="68"/>
      <c r="B31" s="88" t="s">
        <v>170</v>
      </c>
      <c r="C31" s="87">
        <v>0</v>
      </c>
      <c r="D31" s="87">
        <v>0</v>
      </c>
      <c r="E31" s="87">
        <v>2</v>
      </c>
      <c r="F31" s="85">
        <v>2</v>
      </c>
      <c r="G31" s="85">
        <v>1</v>
      </c>
      <c r="H31" s="121">
        <v>3</v>
      </c>
      <c r="I31" s="131">
        <v>1</v>
      </c>
      <c r="J31" s="131">
        <v>0</v>
      </c>
      <c r="K31" s="154">
        <v>0</v>
      </c>
      <c r="L31" s="159">
        <v>0</v>
      </c>
      <c r="M31" s="87"/>
      <c r="N31" s="83"/>
      <c r="O31" s="83"/>
      <c r="P31" s="87"/>
    </row>
    <row r="32" spans="1:16" ht="13.5" x14ac:dyDescent="0.25">
      <c r="A32" s="113"/>
      <c r="B32" s="88" t="s">
        <v>219</v>
      </c>
      <c r="C32" s="134" t="s">
        <v>1</v>
      </c>
      <c r="D32" s="134" t="s">
        <v>1</v>
      </c>
      <c r="E32" s="134" t="s">
        <v>1</v>
      </c>
      <c r="F32" s="135" t="s">
        <v>1</v>
      </c>
      <c r="G32" s="100">
        <v>0</v>
      </c>
      <c r="H32" s="121">
        <v>1</v>
      </c>
      <c r="I32" s="131">
        <v>1</v>
      </c>
      <c r="J32" s="131">
        <v>1</v>
      </c>
      <c r="K32" s="154">
        <v>3</v>
      </c>
      <c r="L32" s="159">
        <v>0</v>
      </c>
      <c r="M32" s="87"/>
      <c r="N32" s="83"/>
      <c r="O32" s="83"/>
      <c r="P32" s="87"/>
    </row>
    <row r="33" spans="1:16" ht="13.5" x14ac:dyDescent="0.25">
      <c r="A33" s="68"/>
      <c r="B33" s="88" t="s">
        <v>169</v>
      </c>
      <c r="C33" s="87">
        <v>8</v>
      </c>
      <c r="D33" s="87">
        <v>14</v>
      </c>
      <c r="E33" s="87">
        <v>15</v>
      </c>
      <c r="F33" s="85">
        <v>28</v>
      </c>
      <c r="G33" s="85">
        <v>24</v>
      </c>
      <c r="H33" s="121">
        <v>9</v>
      </c>
      <c r="I33" s="131">
        <v>18</v>
      </c>
      <c r="J33" s="131">
        <v>22</v>
      </c>
      <c r="K33" s="154">
        <v>12</v>
      </c>
      <c r="L33" s="159">
        <v>18</v>
      </c>
      <c r="M33" s="87"/>
      <c r="N33" s="83"/>
      <c r="O33" s="83"/>
      <c r="P33" s="87"/>
    </row>
    <row r="34" spans="1:16" ht="13.5" x14ac:dyDescent="0.25">
      <c r="A34" s="68"/>
      <c r="B34" s="45" t="s">
        <v>13</v>
      </c>
      <c r="C34" s="64">
        <f t="shared" ref="C34:L34" si="1">SUM(C20:C33)</f>
        <v>1186</v>
      </c>
      <c r="D34" s="64">
        <f t="shared" si="1"/>
        <v>1815</v>
      </c>
      <c r="E34" s="64">
        <f t="shared" si="1"/>
        <v>2024</v>
      </c>
      <c r="F34" s="64">
        <f t="shared" si="1"/>
        <v>3054</v>
      </c>
      <c r="G34" s="64">
        <f t="shared" si="1"/>
        <v>2182</v>
      </c>
      <c r="H34" s="64">
        <f t="shared" si="1"/>
        <v>2225</v>
      </c>
      <c r="I34" s="64">
        <f t="shared" si="1"/>
        <v>1722</v>
      </c>
      <c r="J34" s="64">
        <f t="shared" si="1"/>
        <v>1972</v>
      </c>
      <c r="K34" s="64">
        <f t="shared" si="1"/>
        <v>2626</v>
      </c>
      <c r="L34" s="64">
        <f t="shared" si="1"/>
        <v>4133</v>
      </c>
      <c r="M34" s="87"/>
      <c r="N34" s="83"/>
      <c r="O34" s="83"/>
      <c r="P34" s="87"/>
    </row>
    <row r="35" spans="1:16" ht="13.5" x14ac:dyDescent="0.25">
      <c r="A35" s="43" t="s">
        <v>215</v>
      </c>
      <c r="B35" s="88" t="s">
        <v>220</v>
      </c>
      <c r="C35" s="134" t="s">
        <v>1</v>
      </c>
      <c r="D35" s="134" t="s">
        <v>1</v>
      </c>
      <c r="E35" s="134" t="s">
        <v>1</v>
      </c>
      <c r="F35" s="135" t="s">
        <v>1</v>
      </c>
      <c r="G35" s="85">
        <v>1224</v>
      </c>
      <c r="H35" s="122">
        <v>8851</v>
      </c>
      <c r="I35" s="131">
        <v>7942</v>
      </c>
      <c r="J35" s="131">
        <v>11297</v>
      </c>
      <c r="K35" s="155">
        <v>13633</v>
      </c>
      <c r="L35" s="159">
        <v>12487</v>
      </c>
      <c r="M35" s="87"/>
      <c r="N35" s="83"/>
      <c r="O35" s="83"/>
      <c r="P35" s="87"/>
    </row>
    <row r="36" spans="1:16" ht="13.5" x14ac:dyDescent="0.25">
      <c r="A36" s="108"/>
      <c r="B36" s="88" t="s">
        <v>238</v>
      </c>
      <c r="C36" s="87">
        <v>103</v>
      </c>
      <c r="D36" s="87">
        <v>89</v>
      </c>
      <c r="E36" s="87">
        <v>106</v>
      </c>
      <c r="F36" s="85">
        <v>105</v>
      </c>
      <c r="G36" s="85">
        <v>76</v>
      </c>
      <c r="H36" s="199" t="s">
        <v>1</v>
      </c>
      <c r="I36" s="199" t="s">
        <v>1</v>
      </c>
      <c r="J36" s="199" t="s">
        <v>1</v>
      </c>
      <c r="K36" s="199" t="s">
        <v>1</v>
      </c>
      <c r="L36" s="199" t="s">
        <v>1</v>
      </c>
      <c r="M36" s="64"/>
      <c r="N36" s="83"/>
      <c r="O36" s="83"/>
      <c r="P36" s="87"/>
    </row>
    <row r="37" spans="1:16" ht="13.5" x14ac:dyDescent="0.25">
      <c r="A37" s="44"/>
      <c r="B37" s="88" t="s">
        <v>90</v>
      </c>
      <c r="C37" s="87">
        <v>9444</v>
      </c>
      <c r="D37" s="87">
        <v>9454</v>
      </c>
      <c r="E37" s="87">
        <v>10529</v>
      </c>
      <c r="F37" s="85">
        <v>11700</v>
      </c>
      <c r="G37" s="85">
        <v>10111</v>
      </c>
      <c r="H37" s="123">
        <v>10002</v>
      </c>
      <c r="I37" s="131">
        <v>7733</v>
      </c>
      <c r="J37" s="131">
        <v>9453</v>
      </c>
      <c r="K37" s="155">
        <v>11475</v>
      </c>
      <c r="L37" s="159">
        <v>11513</v>
      </c>
      <c r="M37" s="87"/>
      <c r="N37" s="83"/>
      <c r="O37" s="83"/>
      <c r="P37" s="87"/>
    </row>
    <row r="38" spans="1:16" ht="13.5" x14ac:dyDescent="0.25">
      <c r="A38" s="44"/>
      <c r="B38" s="88" t="s">
        <v>78</v>
      </c>
      <c r="C38" s="87">
        <v>8747</v>
      </c>
      <c r="D38" s="87">
        <v>10319</v>
      </c>
      <c r="E38" s="87">
        <v>12084</v>
      </c>
      <c r="F38" s="85">
        <v>13331</v>
      </c>
      <c r="G38" s="85">
        <v>15181</v>
      </c>
      <c r="H38" s="123">
        <v>5469</v>
      </c>
      <c r="I38" s="131">
        <v>4031</v>
      </c>
      <c r="J38" s="131">
        <v>6006</v>
      </c>
      <c r="K38" s="155">
        <v>6634</v>
      </c>
      <c r="L38" s="159">
        <v>6798</v>
      </c>
      <c r="M38" s="87"/>
      <c r="N38" s="83"/>
      <c r="O38" s="83" t="s">
        <v>175</v>
      </c>
      <c r="P38" s="87"/>
    </row>
    <row r="39" spans="1:16" ht="13.5" x14ac:dyDescent="0.25">
      <c r="A39" s="44"/>
      <c r="B39" s="88" t="s">
        <v>237</v>
      </c>
      <c r="C39" s="87">
        <v>206</v>
      </c>
      <c r="D39" s="87">
        <v>88</v>
      </c>
      <c r="E39" s="87">
        <v>130</v>
      </c>
      <c r="F39" s="85">
        <v>86</v>
      </c>
      <c r="G39" s="85">
        <v>51</v>
      </c>
      <c r="H39" s="85">
        <v>2</v>
      </c>
      <c r="I39" s="199" t="s">
        <v>1</v>
      </c>
      <c r="J39" s="199" t="s">
        <v>1</v>
      </c>
      <c r="K39" s="199" t="s">
        <v>1</v>
      </c>
      <c r="L39" s="199" t="s">
        <v>1</v>
      </c>
      <c r="M39" s="87"/>
      <c r="N39" s="83"/>
      <c r="O39" s="86"/>
      <c r="P39" s="87"/>
    </row>
    <row r="40" spans="1:16" ht="13.5" x14ac:dyDescent="0.25">
      <c r="A40" s="44"/>
      <c r="B40" s="88" t="s">
        <v>91</v>
      </c>
      <c r="C40" s="87">
        <v>796</v>
      </c>
      <c r="D40" s="87">
        <v>942</v>
      </c>
      <c r="E40" s="87">
        <v>1137</v>
      </c>
      <c r="F40" s="85">
        <v>1908</v>
      </c>
      <c r="G40" s="85">
        <v>1462</v>
      </c>
      <c r="H40" s="124">
        <v>1354</v>
      </c>
      <c r="I40" s="131">
        <v>752</v>
      </c>
      <c r="J40" s="131">
        <v>865</v>
      </c>
      <c r="K40" s="155">
        <v>1296</v>
      </c>
      <c r="L40" s="159">
        <v>1501</v>
      </c>
      <c r="M40" s="87"/>
      <c r="N40" s="83"/>
      <c r="O40" s="83"/>
      <c r="P40" s="87"/>
    </row>
    <row r="41" spans="1:16" ht="13.5" x14ac:dyDescent="0.25">
      <c r="A41" s="109"/>
      <c r="B41" s="88" t="s">
        <v>221</v>
      </c>
      <c r="C41" s="134" t="s">
        <v>1</v>
      </c>
      <c r="D41" s="134" t="s">
        <v>1</v>
      </c>
      <c r="E41" s="134" t="s">
        <v>1</v>
      </c>
      <c r="F41" s="135" t="s">
        <v>1</v>
      </c>
      <c r="G41" s="100">
        <v>387</v>
      </c>
      <c r="H41" s="124">
        <v>4496</v>
      </c>
      <c r="I41" s="131">
        <v>2505</v>
      </c>
      <c r="J41" s="131">
        <v>3882</v>
      </c>
      <c r="K41" s="155">
        <v>4654</v>
      </c>
      <c r="L41" s="159">
        <v>4072</v>
      </c>
      <c r="M41" s="87"/>
      <c r="N41" s="83"/>
      <c r="O41" s="83"/>
      <c r="P41" s="87"/>
    </row>
    <row r="42" spans="1:16" ht="13.5" x14ac:dyDescent="0.25">
      <c r="A42" s="44"/>
      <c r="B42" s="45" t="s">
        <v>13</v>
      </c>
      <c r="C42" s="64">
        <f t="shared" ref="C42:L42" si="2">SUM(C35:C41)</f>
        <v>19296</v>
      </c>
      <c r="D42" s="64">
        <f t="shared" si="2"/>
        <v>20892</v>
      </c>
      <c r="E42" s="64">
        <f t="shared" si="2"/>
        <v>23986</v>
      </c>
      <c r="F42" s="64">
        <f t="shared" si="2"/>
        <v>27130</v>
      </c>
      <c r="G42" s="64">
        <f t="shared" si="2"/>
        <v>28492</v>
      </c>
      <c r="H42" s="64">
        <f t="shared" si="2"/>
        <v>30174</v>
      </c>
      <c r="I42" s="64">
        <f t="shared" si="2"/>
        <v>22963</v>
      </c>
      <c r="J42" s="64">
        <f t="shared" si="2"/>
        <v>31503</v>
      </c>
      <c r="K42" s="64">
        <f t="shared" si="2"/>
        <v>37692</v>
      </c>
      <c r="L42" s="64">
        <f t="shared" si="2"/>
        <v>36371</v>
      </c>
      <c r="M42" s="87"/>
      <c r="N42" s="83"/>
      <c r="O42" s="83"/>
      <c r="P42" s="87"/>
    </row>
    <row r="43" spans="1:16" ht="13.5" x14ac:dyDescent="0.25">
      <c r="A43" s="73" t="s">
        <v>149</v>
      </c>
      <c r="B43" s="74" t="s">
        <v>94</v>
      </c>
      <c r="C43" s="87">
        <v>77</v>
      </c>
      <c r="D43" s="87">
        <v>97</v>
      </c>
      <c r="E43" s="87">
        <v>108</v>
      </c>
      <c r="F43" s="85">
        <v>78</v>
      </c>
      <c r="G43" s="85">
        <v>73</v>
      </c>
      <c r="H43" s="125">
        <v>81</v>
      </c>
      <c r="I43" s="131">
        <v>68</v>
      </c>
      <c r="J43" s="131">
        <v>92</v>
      </c>
      <c r="K43" s="156">
        <v>58</v>
      </c>
      <c r="L43" s="182">
        <v>59</v>
      </c>
      <c r="M43" s="79"/>
      <c r="N43" s="83"/>
      <c r="O43" s="83"/>
      <c r="P43" s="87"/>
    </row>
    <row r="44" spans="1:16" ht="13.5" x14ac:dyDescent="0.25">
      <c r="A44" s="44"/>
      <c r="B44" s="88" t="s">
        <v>95</v>
      </c>
      <c r="C44" s="87">
        <v>68</v>
      </c>
      <c r="D44" s="87">
        <v>68</v>
      </c>
      <c r="E44" s="87">
        <v>111</v>
      </c>
      <c r="F44" s="85">
        <v>93</v>
      </c>
      <c r="G44" s="85">
        <v>58</v>
      </c>
      <c r="H44" s="125">
        <v>76</v>
      </c>
      <c r="I44" s="131">
        <v>60</v>
      </c>
      <c r="J44" s="131">
        <v>109</v>
      </c>
      <c r="K44" s="156">
        <v>129</v>
      </c>
      <c r="L44" s="182">
        <v>138</v>
      </c>
      <c r="M44" s="79"/>
      <c r="N44" s="83"/>
      <c r="O44" s="83"/>
      <c r="P44" s="87"/>
    </row>
    <row r="45" spans="1:16" ht="13.5" x14ac:dyDescent="0.25">
      <c r="A45" s="44"/>
      <c r="B45" s="88" t="s">
        <v>78</v>
      </c>
      <c r="C45" s="87">
        <v>417</v>
      </c>
      <c r="D45" s="87">
        <v>529</v>
      </c>
      <c r="E45" s="87">
        <v>533</v>
      </c>
      <c r="F45" s="85">
        <v>506</v>
      </c>
      <c r="G45" s="85">
        <v>557</v>
      </c>
      <c r="H45" s="125">
        <v>498</v>
      </c>
      <c r="I45" s="131">
        <v>367</v>
      </c>
      <c r="J45" s="131">
        <v>633</v>
      </c>
      <c r="K45" s="156">
        <v>583</v>
      </c>
      <c r="L45" s="182">
        <v>798</v>
      </c>
      <c r="M45" s="79"/>
      <c r="N45" s="83"/>
      <c r="O45" s="83"/>
      <c r="P45" s="87"/>
    </row>
    <row r="46" spans="1:16" ht="13.5" x14ac:dyDescent="0.25">
      <c r="A46" s="44"/>
      <c r="B46" s="88" t="s">
        <v>96</v>
      </c>
      <c r="C46" s="87">
        <v>1457</v>
      </c>
      <c r="D46" s="87">
        <v>1955</v>
      </c>
      <c r="E46" s="87">
        <v>2341</v>
      </c>
      <c r="F46" s="85">
        <v>2228</v>
      </c>
      <c r="G46" s="85">
        <v>1975</v>
      </c>
      <c r="H46" s="125">
        <v>1128</v>
      </c>
      <c r="I46" s="131">
        <v>860</v>
      </c>
      <c r="J46" s="131">
        <v>1373</v>
      </c>
      <c r="K46" s="156">
        <v>1490</v>
      </c>
      <c r="L46" s="182">
        <v>1894</v>
      </c>
      <c r="M46" s="79"/>
      <c r="N46" s="83"/>
      <c r="O46" s="83"/>
      <c r="P46" s="87"/>
    </row>
    <row r="47" spans="1:16" ht="13.5" x14ac:dyDescent="0.25">
      <c r="A47" s="109"/>
      <c r="B47" s="88" t="s">
        <v>222</v>
      </c>
      <c r="C47" s="134" t="s">
        <v>1</v>
      </c>
      <c r="D47" s="134" t="s">
        <v>1</v>
      </c>
      <c r="E47" s="134" t="s">
        <v>1</v>
      </c>
      <c r="F47" s="135" t="s">
        <v>1</v>
      </c>
      <c r="G47" s="100">
        <v>243</v>
      </c>
      <c r="H47" s="125">
        <v>1454</v>
      </c>
      <c r="I47" s="131">
        <v>1373</v>
      </c>
      <c r="J47" s="131">
        <v>1947</v>
      </c>
      <c r="K47" s="156">
        <v>1982</v>
      </c>
      <c r="L47" s="182">
        <v>2275</v>
      </c>
      <c r="M47" s="79"/>
      <c r="N47" s="83"/>
      <c r="O47" s="83"/>
      <c r="P47" s="87"/>
    </row>
    <row r="48" spans="1:16" ht="13.5" x14ac:dyDescent="0.25">
      <c r="A48" s="44"/>
      <c r="B48" s="88" t="s">
        <v>97</v>
      </c>
      <c r="C48" s="87">
        <v>4700</v>
      </c>
      <c r="D48" s="87">
        <v>6530</v>
      </c>
      <c r="E48" s="87">
        <v>6208</v>
      </c>
      <c r="F48" s="85">
        <v>5892</v>
      </c>
      <c r="G48" s="85">
        <v>5286</v>
      </c>
      <c r="H48" s="125">
        <v>5107</v>
      </c>
      <c r="I48" s="131">
        <v>3772</v>
      </c>
      <c r="J48" s="131">
        <v>5470</v>
      </c>
      <c r="K48" s="156">
        <v>5898</v>
      </c>
      <c r="L48" s="182">
        <v>5917</v>
      </c>
      <c r="M48" s="64"/>
      <c r="N48" s="83"/>
      <c r="O48" s="83"/>
      <c r="P48" s="87"/>
    </row>
    <row r="49" spans="1:16" ht="13.5" x14ac:dyDescent="0.25">
      <c r="A49" s="44"/>
      <c r="B49" s="88" t="s">
        <v>98</v>
      </c>
      <c r="C49" s="87">
        <v>254</v>
      </c>
      <c r="D49" s="87">
        <v>276</v>
      </c>
      <c r="E49" s="87">
        <v>347</v>
      </c>
      <c r="F49" s="85">
        <v>336</v>
      </c>
      <c r="G49" s="85">
        <v>274</v>
      </c>
      <c r="H49" s="125">
        <v>229</v>
      </c>
      <c r="I49" s="131">
        <v>268</v>
      </c>
      <c r="J49" s="131">
        <v>412</v>
      </c>
      <c r="K49" s="156">
        <v>405</v>
      </c>
      <c r="L49" s="182">
        <v>421</v>
      </c>
      <c r="M49" s="87"/>
      <c r="N49" s="83"/>
      <c r="O49" s="83"/>
      <c r="P49" s="87"/>
    </row>
    <row r="50" spans="1:16" ht="13.5" x14ac:dyDescent="0.25">
      <c r="A50" s="44"/>
      <c r="B50" s="45" t="s">
        <v>13</v>
      </c>
      <c r="C50" s="64">
        <f t="shared" ref="C50:L50" si="3">SUM(C43:C49)</f>
        <v>6973</v>
      </c>
      <c r="D50" s="64">
        <f t="shared" si="3"/>
        <v>9455</v>
      </c>
      <c r="E50" s="64">
        <f t="shared" si="3"/>
        <v>9648</v>
      </c>
      <c r="F50" s="64">
        <f t="shared" si="3"/>
        <v>9133</v>
      </c>
      <c r="G50" s="64">
        <f t="shared" si="3"/>
        <v>8466</v>
      </c>
      <c r="H50" s="64">
        <f t="shared" si="3"/>
        <v>8573</v>
      </c>
      <c r="I50" s="64">
        <f t="shared" si="3"/>
        <v>6768</v>
      </c>
      <c r="J50" s="64">
        <f t="shared" si="3"/>
        <v>10036</v>
      </c>
      <c r="K50" s="64">
        <f t="shared" si="3"/>
        <v>10545</v>
      </c>
      <c r="L50" s="64">
        <f t="shared" si="3"/>
        <v>11502</v>
      </c>
      <c r="M50" s="87"/>
      <c r="N50" s="83"/>
      <c r="O50" s="83"/>
      <c r="P50" s="87"/>
    </row>
    <row r="51" spans="1:16" ht="13.5" x14ac:dyDescent="0.25">
      <c r="A51" s="43" t="s">
        <v>159</v>
      </c>
      <c r="B51" s="78" t="s">
        <v>160</v>
      </c>
      <c r="C51" s="79">
        <v>0</v>
      </c>
      <c r="D51" s="79">
        <v>0</v>
      </c>
      <c r="E51" s="79">
        <v>1</v>
      </c>
      <c r="F51" s="79">
        <v>0</v>
      </c>
      <c r="G51" s="79">
        <v>0</v>
      </c>
      <c r="H51" s="110">
        <v>0</v>
      </c>
      <c r="I51" s="110">
        <v>0</v>
      </c>
      <c r="J51" s="110">
        <v>0</v>
      </c>
      <c r="K51" s="151">
        <v>0</v>
      </c>
      <c r="L51" s="110">
        <v>0</v>
      </c>
      <c r="M51" s="87"/>
      <c r="N51" s="83"/>
      <c r="O51" s="83"/>
      <c r="P51" s="87"/>
    </row>
    <row r="52" spans="1:16" ht="18" customHeight="1" x14ac:dyDescent="0.25">
      <c r="A52" s="43"/>
      <c r="B52" s="78" t="s">
        <v>161</v>
      </c>
      <c r="C52" s="79">
        <v>0</v>
      </c>
      <c r="D52" s="79">
        <v>0</v>
      </c>
      <c r="E52" s="79">
        <v>0</v>
      </c>
      <c r="F52" s="79">
        <v>0</v>
      </c>
      <c r="G52" s="79">
        <v>0</v>
      </c>
      <c r="H52" s="110">
        <v>1</v>
      </c>
      <c r="I52" s="110">
        <v>0</v>
      </c>
      <c r="J52" s="110">
        <v>0</v>
      </c>
      <c r="K52" s="151">
        <v>0</v>
      </c>
      <c r="L52" s="110">
        <v>0</v>
      </c>
      <c r="M52" s="87"/>
      <c r="N52" s="83"/>
      <c r="O52" s="83"/>
      <c r="P52" s="87"/>
    </row>
    <row r="53" spans="1:16" ht="13.5" x14ac:dyDescent="0.25">
      <c r="A53" s="43"/>
      <c r="B53" s="78" t="s">
        <v>78</v>
      </c>
      <c r="C53" s="79">
        <v>0</v>
      </c>
      <c r="D53" s="79">
        <v>3</v>
      </c>
      <c r="E53" s="79">
        <v>1</v>
      </c>
      <c r="F53" s="85">
        <v>1</v>
      </c>
      <c r="G53" s="85">
        <v>0</v>
      </c>
      <c r="H53" s="85">
        <v>1</v>
      </c>
      <c r="I53" s="85">
        <v>0</v>
      </c>
      <c r="J53" s="85">
        <v>0</v>
      </c>
      <c r="K53" s="152">
        <v>1</v>
      </c>
      <c r="L53" s="85">
        <v>1</v>
      </c>
      <c r="M53" s="87"/>
      <c r="N53" s="83"/>
      <c r="O53" s="83"/>
      <c r="P53" s="87"/>
    </row>
    <row r="54" spans="1:16" ht="13.5" x14ac:dyDescent="0.25">
      <c r="A54" s="43"/>
      <c r="B54" s="78" t="s">
        <v>176</v>
      </c>
      <c r="C54" s="79">
        <v>0</v>
      </c>
      <c r="D54" s="79">
        <v>1</v>
      </c>
      <c r="E54" s="79">
        <v>0</v>
      </c>
      <c r="F54" s="79">
        <v>0</v>
      </c>
      <c r="G54" s="79">
        <v>0</v>
      </c>
      <c r="H54" s="110">
        <v>2</v>
      </c>
      <c r="I54" s="110">
        <v>1</v>
      </c>
      <c r="J54" s="110">
        <v>0</v>
      </c>
      <c r="K54" s="151">
        <v>0</v>
      </c>
      <c r="L54" s="110">
        <v>0</v>
      </c>
      <c r="M54" s="87"/>
      <c r="N54" s="83"/>
      <c r="O54" s="83"/>
      <c r="P54" s="87"/>
    </row>
    <row r="55" spans="1:16" ht="13.5" x14ac:dyDescent="0.25">
      <c r="A55" s="43"/>
      <c r="B55" s="78" t="s">
        <v>162</v>
      </c>
      <c r="C55" s="79">
        <v>0</v>
      </c>
      <c r="D55" s="79">
        <v>0</v>
      </c>
      <c r="E55" s="79">
        <v>0</v>
      </c>
      <c r="F55" s="79">
        <v>0</v>
      </c>
      <c r="G55" s="79">
        <v>1</v>
      </c>
      <c r="H55" s="110">
        <v>0</v>
      </c>
      <c r="I55" s="110">
        <v>0</v>
      </c>
      <c r="J55" s="110">
        <v>0</v>
      </c>
      <c r="K55" s="151">
        <v>0</v>
      </c>
      <c r="L55" s="110">
        <v>0</v>
      </c>
      <c r="M55" s="87"/>
      <c r="N55" s="83"/>
      <c r="O55" s="83"/>
      <c r="P55" s="87"/>
    </row>
    <row r="56" spans="1:16" ht="13.5" x14ac:dyDescent="0.25">
      <c r="A56" s="43"/>
      <c r="B56" s="78" t="s">
        <v>163</v>
      </c>
      <c r="C56" s="79">
        <v>0</v>
      </c>
      <c r="D56" s="79">
        <v>0</v>
      </c>
      <c r="E56" s="79">
        <v>0</v>
      </c>
      <c r="F56" s="79">
        <v>0</v>
      </c>
      <c r="G56" s="79">
        <v>0</v>
      </c>
      <c r="H56" s="110">
        <v>0</v>
      </c>
      <c r="I56" s="110">
        <v>0</v>
      </c>
      <c r="J56" s="110">
        <v>0</v>
      </c>
      <c r="K56" s="151">
        <v>0</v>
      </c>
      <c r="L56" s="110">
        <v>0</v>
      </c>
      <c r="M56" s="87"/>
      <c r="N56" s="83"/>
      <c r="O56" s="83"/>
      <c r="P56" s="87"/>
    </row>
    <row r="57" spans="1:16" ht="13.5" x14ac:dyDescent="0.25">
      <c r="A57" s="43"/>
      <c r="B57" s="78" t="s">
        <v>164</v>
      </c>
      <c r="C57" s="79">
        <v>0</v>
      </c>
      <c r="D57" s="79">
        <v>0</v>
      </c>
      <c r="E57" s="79">
        <v>0</v>
      </c>
      <c r="F57" s="79">
        <v>0</v>
      </c>
      <c r="G57" s="79">
        <v>0</v>
      </c>
      <c r="H57" s="110">
        <v>0</v>
      </c>
      <c r="I57" s="110">
        <v>0</v>
      </c>
      <c r="J57" s="110">
        <v>0</v>
      </c>
      <c r="K57" s="151">
        <v>1</v>
      </c>
      <c r="L57" s="110">
        <v>0</v>
      </c>
      <c r="M57" s="87"/>
      <c r="N57" s="83"/>
      <c r="O57" s="83"/>
      <c r="P57" s="87"/>
    </row>
    <row r="58" spans="1:16" ht="13.5" x14ac:dyDescent="0.25">
      <c r="A58" s="43"/>
      <c r="B58" s="45" t="s">
        <v>13</v>
      </c>
      <c r="C58" s="64">
        <f t="shared" ref="C58:L58" si="4">SUM(C51:C57)</f>
        <v>0</v>
      </c>
      <c r="D58" s="64">
        <f t="shared" si="4"/>
        <v>4</v>
      </c>
      <c r="E58" s="64">
        <f t="shared" si="4"/>
        <v>2</v>
      </c>
      <c r="F58" s="64">
        <f t="shared" si="4"/>
        <v>1</v>
      </c>
      <c r="G58" s="64">
        <f t="shared" si="4"/>
        <v>1</v>
      </c>
      <c r="H58" s="64">
        <f t="shared" si="4"/>
        <v>4</v>
      </c>
      <c r="I58" s="64">
        <f t="shared" si="4"/>
        <v>1</v>
      </c>
      <c r="J58" s="64">
        <f t="shared" si="4"/>
        <v>0</v>
      </c>
      <c r="K58" s="64">
        <f t="shared" si="4"/>
        <v>2</v>
      </c>
      <c r="L58" s="64">
        <f t="shared" si="4"/>
        <v>1</v>
      </c>
      <c r="M58" s="87"/>
      <c r="N58" s="83"/>
      <c r="O58" s="83"/>
      <c r="P58" s="87"/>
    </row>
    <row r="59" spans="1:16" ht="13.5" x14ac:dyDescent="0.25">
      <c r="A59" s="43" t="s">
        <v>150</v>
      </c>
      <c r="B59" s="88" t="s">
        <v>99</v>
      </c>
      <c r="C59" s="87">
        <v>922</v>
      </c>
      <c r="D59" s="87">
        <v>1222</v>
      </c>
      <c r="E59" s="87">
        <v>1546</v>
      </c>
      <c r="F59" s="85">
        <v>1944</v>
      </c>
      <c r="G59" s="85">
        <v>1732</v>
      </c>
      <c r="H59" s="126">
        <v>1758</v>
      </c>
      <c r="I59" s="131">
        <v>1502</v>
      </c>
      <c r="J59" s="131">
        <v>1810</v>
      </c>
      <c r="K59" s="157">
        <v>1302</v>
      </c>
      <c r="L59" s="183">
        <v>1143</v>
      </c>
      <c r="M59" s="87"/>
      <c r="N59" s="83"/>
      <c r="O59" s="83"/>
      <c r="P59" s="87"/>
    </row>
    <row r="60" spans="1:16" ht="13.5" x14ac:dyDescent="0.25">
      <c r="A60" s="112"/>
      <c r="B60" s="88" t="s">
        <v>223</v>
      </c>
      <c r="C60" s="134" t="s">
        <v>1</v>
      </c>
      <c r="D60" s="134" t="s">
        <v>1</v>
      </c>
      <c r="E60" s="134" t="s">
        <v>1</v>
      </c>
      <c r="F60" s="135" t="s">
        <v>1</v>
      </c>
      <c r="G60" s="100">
        <v>1</v>
      </c>
      <c r="H60" s="126">
        <v>7</v>
      </c>
      <c r="I60" s="131">
        <v>4</v>
      </c>
      <c r="J60" s="131">
        <v>16</v>
      </c>
      <c r="K60" s="157">
        <v>7</v>
      </c>
      <c r="L60" s="183">
        <v>31</v>
      </c>
      <c r="M60" s="87"/>
      <c r="N60" s="83"/>
      <c r="O60" s="83"/>
      <c r="P60" s="87"/>
    </row>
    <row r="61" spans="1:16" ht="13.5" x14ac:dyDescent="0.25">
      <c r="A61" s="44"/>
      <c r="B61" s="88" t="s">
        <v>78</v>
      </c>
      <c r="C61" s="87">
        <v>1025</v>
      </c>
      <c r="D61" s="87">
        <v>919</v>
      </c>
      <c r="E61" s="87">
        <v>1578</v>
      </c>
      <c r="F61" s="85">
        <v>2131</v>
      </c>
      <c r="G61" s="85">
        <v>1686</v>
      </c>
      <c r="H61" s="126">
        <v>2006</v>
      </c>
      <c r="I61" s="131">
        <v>1733</v>
      </c>
      <c r="J61" s="131">
        <v>2578</v>
      </c>
      <c r="K61" s="157">
        <v>2795</v>
      </c>
      <c r="L61" s="183">
        <v>2730</v>
      </c>
      <c r="M61" s="87"/>
      <c r="N61" s="83"/>
      <c r="O61" s="83"/>
      <c r="P61" s="87"/>
    </row>
    <row r="62" spans="1:16" ht="13.5" x14ac:dyDescent="0.25">
      <c r="A62" s="44"/>
      <c r="B62" s="88" t="s">
        <v>147</v>
      </c>
      <c r="C62" s="87">
        <v>62</v>
      </c>
      <c r="D62" s="87">
        <v>75</v>
      </c>
      <c r="E62" s="87">
        <v>129</v>
      </c>
      <c r="F62" s="85">
        <v>232</v>
      </c>
      <c r="G62" s="85">
        <v>182</v>
      </c>
      <c r="H62" s="126">
        <v>233</v>
      </c>
      <c r="I62" s="131">
        <v>143</v>
      </c>
      <c r="J62" s="131">
        <v>165</v>
      </c>
      <c r="K62" s="157">
        <v>132</v>
      </c>
      <c r="L62" s="183">
        <v>191</v>
      </c>
      <c r="M62" s="79"/>
      <c r="N62" s="83"/>
      <c r="O62" s="83"/>
      <c r="P62" s="87"/>
    </row>
    <row r="63" spans="1:16" ht="13.5" x14ac:dyDescent="0.25">
      <c r="A63" s="44"/>
      <c r="B63" s="88" t="s">
        <v>148</v>
      </c>
      <c r="C63" s="87">
        <v>3973</v>
      </c>
      <c r="D63" s="87">
        <v>4366</v>
      </c>
      <c r="E63" s="87">
        <v>5141</v>
      </c>
      <c r="F63" s="85">
        <v>5324</v>
      </c>
      <c r="G63" s="85">
        <v>4883</v>
      </c>
      <c r="H63" s="126">
        <v>6112</v>
      </c>
      <c r="I63" s="131">
        <v>5212</v>
      </c>
      <c r="J63" s="131">
        <v>8066</v>
      </c>
      <c r="K63" s="157">
        <v>8285</v>
      </c>
      <c r="L63" s="183">
        <v>8322</v>
      </c>
      <c r="M63" s="79"/>
      <c r="N63" s="83"/>
      <c r="O63" s="83"/>
      <c r="P63" s="87"/>
    </row>
    <row r="64" spans="1:16" ht="13.5" x14ac:dyDescent="0.25">
      <c r="A64" s="44"/>
      <c r="B64" s="88" t="s">
        <v>101</v>
      </c>
      <c r="C64" s="87">
        <v>119</v>
      </c>
      <c r="D64" s="87">
        <v>80</v>
      </c>
      <c r="E64" s="87">
        <v>126</v>
      </c>
      <c r="F64" s="85">
        <v>78</v>
      </c>
      <c r="G64" s="85">
        <v>127</v>
      </c>
      <c r="H64" s="126">
        <v>119</v>
      </c>
      <c r="I64" s="131">
        <v>108</v>
      </c>
      <c r="J64" s="131">
        <v>167</v>
      </c>
      <c r="K64" s="157">
        <v>109</v>
      </c>
      <c r="L64" s="183">
        <v>224</v>
      </c>
      <c r="M64" s="79"/>
      <c r="N64" s="83"/>
      <c r="O64" s="83"/>
      <c r="P64" s="87"/>
    </row>
    <row r="65" spans="1:16" ht="13.5" x14ac:dyDescent="0.25">
      <c r="A65" s="44"/>
      <c r="B65" s="88" t="s">
        <v>100</v>
      </c>
      <c r="C65" s="87">
        <v>2122</v>
      </c>
      <c r="D65" s="87">
        <v>1350</v>
      </c>
      <c r="E65" s="87">
        <v>739</v>
      </c>
      <c r="F65" s="85">
        <v>324</v>
      </c>
      <c r="G65" s="85">
        <v>240</v>
      </c>
      <c r="H65" s="126">
        <v>290</v>
      </c>
      <c r="I65" s="131">
        <v>156</v>
      </c>
      <c r="J65" s="131">
        <v>203</v>
      </c>
      <c r="K65" s="157">
        <v>316</v>
      </c>
      <c r="L65" s="183">
        <v>421</v>
      </c>
      <c r="M65" s="110"/>
      <c r="N65" s="83"/>
      <c r="O65" s="83"/>
      <c r="P65" s="87"/>
    </row>
    <row r="66" spans="1:16" ht="13.5" x14ac:dyDescent="0.25">
      <c r="A66" s="44"/>
      <c r="B66" s="88" t="s">
        <v>102</v>
      </c>
      <c r="C66" s="87">
        <v>369</v>
      </c>
      <c r="D66" s="87">
        <v>486</v>
      </c>
      <c r="E66" s="87">
        <v>538</v>
      </c>
      <c r="F66" s="85">
        <v>554</v>
      </c>
      <c r="G66" s="85">
        <v>684</v>
      </c>
      <c r="H66" s="126">
        <v>804</v>
      </c>
      <c r="I66" s="131">
        <v>496</v>
      </c>
      <c r="J66" s="131">
        <v>808</v>
      </c>
      <c r="K66" s="157">
        <v>683</v>
      </c>
      <c r="L66" s="183">
        <v>827</v>
      </c>
      <c r="M66" s="64"/>
      <c r="N66" s="83"/>
      <c r="O66" s="83"/>
      <c r="P66" s="87"/>
    </row>
    <row r="67" spans="1:16" ht="13.5" x14ac:dyDescent="0.25">
      <c r="A67" s="44"/>
      <c r="B67" s="88" t="s">
        <v>122</v>
      </c>
      <c r="C67" s="87">
        <v>3</v>
      </c>
      <c r="D67" s="87">
        <v>1</v>
      </c>
      <c r="E67" s="87">
        <v>2</v>
      </c>
      <c r="F67" s="85">
        <v>4</v>
      </c>
      <c r="G67" s="85">
        <v>0</v>
      </c>
      <c r="H67" s="126">
        <v>3</v>
      </c>
      <c r="I67" s="131">
        <v>7</v>
      </c>
      <c r="J67" s="131">
        <v>9</v>
      </c>
      <c r="K67" s="157">
        <v>7</v>
      </c>
      <c r="L67" s="183">
        <v>1</v>
      </c>
      <c r="M67" s="87"/>
      <c r="N67" s="83"/>
      <c r="O67" s="83"/>
      <c r="P67" s="87"/>
    </row>
    <row r="68" spans="1:16" ht="13.5" x14ac:dyDescent="0.25">
      <c r="A68" s="44"/>
      <c r="B68" s="88" t="s">
        <v>103</v>
      </c>
      <c r="C68" s="87">
        <v>124</v>
      </c>
      <c r="D68" s="87">
        <v>218</v>
      </c>
      <c r="E68" s="87">
        <v>184</v>
      </c>
      <c r="F68" s="85">
        <v>112</v>
      </c>
      <c r="G68" s="85">
        <v>88</v>
      </c>
      <c r="H68" s="126">
        <v>127</v>
      </c>
      <c r="I68" s="131">
        <v>169</v>
      </c>
      <c r="J68" s="131">
        <v>260</v>
      </c>
      <c r="K68" s="157">
        <v>403</v>
      </c>
      <c r="L68" s="183">
        <v>997</v>
      </c>
      <c r="M68" s="87"/>
      <c r="N68" s="83"/>
      <c r="O68" s="83"/>
      <c r="P68" s="87"/>
    </row>
    <row r="69" spans="1:16" ht="13.5" x14ac:dyDescent="0.25">
      <c r="A69" s="44"/>
      <c r="B69" s="88" t="s">
        <v>104</v>
      </c>
      <c r="C69" s="87">
        <v>1378</v>
      </c>
      <c r="D69" s="87">
        <v>1099</v>
      </c>
      <c r="E69" s="87">
        <v>1018</v>
      </c>
      <c r="F69" s="85">
        <v>1259</v>
      </c>
      <c r="G69" s="85">
        <v>412</v>
      </c>
      <c r="H69" s="126">
        <v>391</v>
      </c>
      <c r="I69" s="131">
        <v>429</v>
      </c>
      <c r="J69" s="131">
        <v>635</v>
      </c>
      <c r="K69" s="157">
        <v>570</v>
      </c>
      <c r="L69" s="183">
        <v>851</v>
      </c>
      <c r="M69" s="87"/>
      <c r="N69" s="83"/>
      <c r="O69" s="83"/>
      <c r="P69" s="87"/>
    </row>
    <row r="70" spans="1:16" ht="13.5" x14ac:dyDescent="0.25">
      <c r="A70" s="44"/>
      <c r="B70" s="88" t="s">
        <v>105</v>
      </c>
      <c r="C70" s="87">
        <v>148</v>
      </c>
      <c r="D70" s="87">
        <v>183</v>
      </c>
      <c r="E70" s="87">
        <v>227</v>
      </c>
      <c r="F70" s="85">
        <v>485</v>
      </c>
      <c r="G70" s="85">
        <v>370</v>
      </c>
      <c r="H70" s="126">
        <v>398</v>
      </c>
      <c r="I70" s="131">
        <v>289</v>
      </c>
      <c r="J70" s="131">
        <v>529</v>
      </c>
      <c r="K70" s="157">
        <v>766</v>
      </c>
      <c r="L70" s="183">
        <v>785</v>
      </c>
      <c r="M70" s="87"/>
      <c r="N70" s="83"/>
      <c r="O70" s="83"/>
      <c r="P70" s="87"/>
    </row>
    <row r="71" spans="1:16" ht="13.5" x14ac:dyDescent="0.25">
      <c r="A71" s="44"/>
      <c r="B71" s="98" t="s">
        <v>123</v>
      </c>
      <c r="C71" s="87">
        <v>2</v>
      </c>
      <c r="D71" s="87">
        <v>4</v>
      </c>
      <c r="E71" s="87">
        <v>4</v>
      </c>
      <c r="F71" s="85">
        <v>4</v>
      </c>
      <c r="G71" s="85">
        <v>9</v>
      </c>
      <c r="H71" s="126">
        <v>24</v>
      </c>
      <c r="I71" s="131">
        <v>1</v>
      </c>
      <c r="J71" s="131">
        <v>2</v>
      </c>
      <c r="K71" s="157">
        <v>1</v>
      </c>
      <c r="L71" s="183">
        <v>2</v>
      </c>
      <c r="M71" s="87"/>
      <c r="N71" s="83"/>
      <c r="O71" s="83"/>
      <c r="P71" s="87"/>
    </row>
    <row r="72" spans="1:16" ht="13.5" x14ac:dyDescent="0.25">
      <c r="A72" s="44"/>
      <c r="B72" s="88" t="s">
        <v>106</v>
      </c>
      <c r="C72" s="87">
        <v>236</v>
      </c>
      <c r="D72" s="87">
        <v>306</v>
      </c>
      <c r="E72" s="87">
        <v>472</v>
      </c>
      <c r="F72" s="85">
        <v>582</v>
      </c>
      <c r="G72" s="85">
        <v>550</v>
      </c>
      <c r="H72" s="126">
        <v>574</v>
      </c>
      <c r="I72" s="131">
        <v>626</v>
      </c>
      <c r="J72" s="131">
        <v>783</v>
      </c>
      <c r="K72" s="157">
        <v>488</v>
      </c>
      <c r="L72" s="183">
        <v>581</v>
      </c>
      <c r="M72" s="87"/>
      <c r="N72" s="83"/>
      <c r="O72" s="83"/>
      <c r="P72" s="87"/>
    </row>
    <row r="73" spans="1:16" ht="13.5" x14ac:dyDescent="0.25">
      <c r="A73" s="44"/>
      <c r="B73" s="45" t="s">
        <v>13</v>
      </c>
      <c r="C73" s="64">
        <f t="shared" ref="C73:L73" si="5">SUM(C59:C72)</f>
        <v>10483</v>
      </c>
      <c r="D73" s="64">
        <f t="shared" si="5"/>
        <v>10309</v>
      </c>
      <c r="E73" s="64">
        <f t="shared" si="5"/>
        <v>11704</v>
      </c>
      <c r="F73" s="64">
        <f t="shared" si="5"/>
        <v>13033</v>
      </c>
      <c r="G73" s="64">
        <f t="shared" si="5"/>
        <v>10964</v>
      </c>
      <c r="H73" s="64">
        <f t="shared" si="5"/>
        <v>12846</v>
      </c>
      <c r="I73" s="64">
        <f t="shared" si="5"/>
        <v>10875</v>
      </c>
      <c r="J73" s="64">
        <f t="shared" si="5"/>
        <v>16031</v>
      </c>
      <c r="K73" s="64">
        <f t="shared" si="5"/>
        <v>15864</v>
      </c>
      <c r="L73" s="64">
        <f t="shared" si="5"/>
        <v>17106</v>
      </c>
      <c r="M73" s="87"/>
      <c r="N73" s="83"/>
      <c r="O73" s="83"/>
      <c r="P73" s="87"/>
    </row>
    <row r="74" spans="1:16" ht="13.5" x14ac:dyDescent="0.25">
      <c r="A74" s="43" t="s">
        <v>132</v>
      </c>
      <c r="B74" s="88" t="s">
        <v>224</v>
      </c>
      <c r="C74" s="134" t="s">
        <v>1</v>
      </c>
      <c r="D74" s="134" t="s">
        <v>1</v>
      </c>
      <c r="E74" s="134" t="s">
        <v>1</v>
      </c>
      <c r="F74" s="135" t="s">
        <v>1</v>
      </c>
      <c r="G74" s="85">
        <v>0</v>
      </c>
      <c r="H74" s="85">
        <v>1</v>
      </c>
      <c r="I74" s="85">
        <v>0</v>
      </c>
      <c r="J74" s="85">
        <v>7</v>
      </c>
      <c r="K74" s="152">
        <v>0</v>
      </c>
      <c r="L74" s="85">
        <v>0</v>
      </c>
      <c r="M74" s="87"/>
      <c r="N74" s="83"/>
      <c r="O74" s="83"/>
      <c r="P74" s="87"/>
    </row>
    <row r="75" spans="1:16" ht="13.5" x14ac:dyDescent="0.25">
      <c r="A75" s="108"/>
      <c r="B75" s="88" t="s">
        <v>133</v>
      </c>
      <c r="C75" s="79">
        <v>0</v>
      </c>
      <c r="D75" s="79">
        <v>1</v>
      </c>
      <c r="E75" s="79">
        <v>1</v>
      </c>
      <c r="F75" s="85">
        <v>2</v>
      </c>
      <c r="G75" s="85">
        <v>0</v>
      </c>
      <c r="H75" s="85">
        <v>0</v>
      </c>
      <c r="I75" s="85">
        <v>0</v>
      </c>
      <c r="J75" s="85">
        <v>0</v>
      </c>
      <c r="K75" s="152">
        <v>0</v>
      </c>
      <c r="L75" s="85">
        <v>0</v>
      </c>
      <c r="M75" s="87"/>
      <c r="N75" s="83"/>
      <c r="O75" s="83"/>
      <c r="P75" s="87"/>
    </row>
    <row r="76" spans="1:16" ht="13.5" x14ac:dyDescent="0.25">
      <c r="A76" s="43"/>
      <c r="B76" s="88" t="s">
        <v>191</v>
      </c>
      <c r="C76" s="79">
        <v>0</v>
      </c>
      <c r="D76" s="79">
        <v>1</v>
      </c>
      <c r="E76" s="79">
        <v>1</v>
      </c>
      <c r="F76" s="79">
        <v>0</v>
      </c>
      <c r="G76" s="79">
        <v>0</v>
      </c>
      <c r="H76" s="110">
        <v>0</v>
      </c>
      <c r="I76" s="110">
        <v>0</v>
      </c>
      <c r="J76" s="110">
        <v>0</v>
      </c>
      <c r="K76" s="151">
        <v>0</v>
      </c>
      <c r="L76" s="110">
        <v>1</v>
      </c>
      <c r="M76" s="87"/>
      <c r="N76" s="83"/>
      <c r="O76" s="83"/>
      <c r="P76" s="87"/>
    </row>
    <row r="77" spans="1:16" ht="13.5" x14ac:dyDescent="0.25">
      <c r="A77" s="43"/>
      <c r="B77" s="88" t="s">
        <v>196</v>
      </c>
      <c r="C77" s="79">
        <v>0</v>
      </c>
      <c r="D77" s="79">
        <v>0</v>
      </c>
      <c r="E77" s="79">
        <v>0</v>
      </c>
      <c r="F77" s="79">
        <v>1</v>
      </c>
      <c r="G77" s="79">
        <v>0</v>
      </c>
      <c r="H77" s="110">
        <v>0</v>
      </c>
      <c r="I77" s="110">
        <v>0</v>
      </c>
      <c r="J77" s="110">
        <v>1</v>
      </c>
      <c r="K77" s="151">
        <v>0</v>
      </c>
      <c r="L77" s="110">
        <v>0</v>
      </c>
      <c r="M77" s="87"/>
      <c r="N77" s="83"/>
      <c r="O77" s="83"/>
      <c r="P77" s="87"/>
    </row>
    <row r="78" spans="1:16" ht="13.5" x14ac:dyDescent="0.25">
      <c r="A78" s="112"/>
      <c r="B78" s="88" t="s">
        <v>225</v>
      </c>
      <c r="C78" s="134" t="s">
        <v>1</v>
      </c>
      <c r="D78" s="134" t="s">
        <v>1</v>
      </c>
      <c r="E78" s="134" t="s">
        <v>1</v>
      </c>
      <c r="F78" s="135" t="s">
        <v>1</v>
      </c>
      <c r="G78" s="110">
        <v>0</v>
      </c>
      <c r="H78" s="110">
        <v>0</v>
      </c>
      <c r="I78" s="110">
        <v>0</v>
      </c>
      <c r="J78" s="110">
        <v>0</v>
      </c>
      <c r="K78" s="151">
        <v>0</v>
      </c>
      <c r="L78" s="110">
        <v>0</v>
      </c>
      <c r="M78" s="87"/>
      <c r="N78" s="83"/>
      <c r="O78" s="83"/>
      <c r="P78" s="87"/>
    </row>
    <row r="79" spans="1:16" ht="13.5" x14ac:dyDescent="0.25">
      <c r="A79" s="44"/>
      <c r="B79" s="88" t="s">
        <v>78</v>
      </c>
      <c r="C79" s="79">
        <v>18</v>
      </c>
      <c r="D79" s="79">
        <v>2</v>
      </c>
      <c r="E79" s="79">
        <v>5</v>
      </c>
      <c r="F79" s="79">
        <v>8</v>
      </c>
      <c r="G79" s="79">
        <v>1</v>
      </c>
      <c r="H79" s="110">
        <v>2</v>
      </c>
      <c r="I79" s="110">
        <v>4</v>
      </c>
      <c r="J79" s="110">
        <v>4</v>
      </c>
      <c r="K79" s="151">
        <v>4</v>
      </c>
      <c r="L79" s="110">
        <v>6</v>
      </c>
      <c r="M79" s="87"/>
      <c r="N79" s="83"/>
      <c r="O79" s="83"/>
      <c r="P79" s="87"/>
    </row>
    <row r="80" spans="1:16" ht="13.5" x14ac:dyDescent="0.25">
      <c r="A80" s="44"/>
      <c r="B80" s="88" t="s">
        <v>244</v>
      </c>
      <c r="C80" s="110">
        <v>0</v>
      </c>
      <c r="D80" s="110">
        <v>0</v>
      </c>
      <c r="E80" s="110">
        <v>0</v>
      </c>
      <c r="F80" s="110">
        <v>0</v>
      </c>
      <c r="G80" s="201" t="s">
        <v>1</v>
      </c>
      <c r="H80" s="201" t="s">
        <v>1</v>
      </c>
      <c r="I80" s="201" t="s">
        <v>1</v>
      </c>
      <c r="J80" s="201" t="s">
        <v>1</v>
      </c>
      <c r="K80" s="201" t="s">
        <v>1</v>
      </c>
      <c r="L80" s="201" t="s">
        <v>1</v>
      </c>
      <c r="M80" s="87"/>
      <c r="N80" s="83"/>
      <c r="O80" s="83"/>
      <c r="P80" s="87"/>
    </row>
    <row r="81" spans="1:16" ht="13.5" x14ac:dyDescent="0.25">
      <c r="A81" s="44"/>
      <c r="B81" s="45" t="s">
        <v>13</v>
      </c>
      <c r="C81" s="64">
        <f>SUM(C74:C80)</f>
        <v>18</v>
      </c>
      <c r="D81" s="64">
        <f>SUM(D74:D80)</f>
        <v>4</v>
      </c>
      <c r="E81" s="64">
        <f>SUM(E74:E80)</f>
        <v>7</v>
      </c>
      <c r="F81" s="64">
        <f>SUM(F74:F80)</f>
        <v>11</v>
      </c>
      <c r="G81" s="64">
        <f>SUM(G74:G80)</f>
        <v>1</v>
      </c>
      <c r="H81" s="64">
        <f t="shared" ref="H81:I81" si="6">SUM(H74:H80)</f>
        <v>3</v>
      </c>
      <c r="I81" s="64">
        <f t="shared" si="6"/>
        <v>4</v>
      </c>
      <c r="J81" s="64">
        <f>SUM(J74:J80)</f>
        <v>12</v>
      </c>
      <c r="K81" s="64">
        <f>SUM(K74:K80)</f>
        <v>4</v>
      </c>
      <c r="L81" s="64">
        <f>SUM(L74:L80)</f>
        <v>7</v>
      </c>
      <c r="M81" s="87"/>
      <c r="N81" s="83"/>
      <c r="O81" s="83"/>
      <c r="P81" s="87"/>
    </row>
    <row r="82" spans="1:16" ht="13.5" x14ac:dyDescent="0.25">
      <c r="A82" s="43" t="s">
        <v>151</v>
      </c>
      <c r="B82" s="88" t="s">
        <v>124</v>
      </c>
      <c r="C82" s="87">
        <v>30</v>
      </c>
      <c r="D82" s="87">
        <v>23</v>
      </c>
      <c r="E82" s="87">
        <v>15</v>
      </c>
      <c r="F82" s="85">
        <v>47</v>
      </c>
      <c r="G82" s="85">
        <v>25</v>
      </c>
      <c r="H82" s="128">
        <v>26</v>
      </c>
      <c r="I82" s="131">
        <v>51</v>
      </c>
      <c r="J82" s="131">
        <v>89</v>
      </c>
      <c r="K82" s="158">
        <v>64</v>
      </c>
      <c r="L82" s="184">
        <v>151</v>
      </c>
      <c r="M82" s="87"/>
      <c r="N82" s="83"/>
      <c r="O82" s="83"/>
      <c r="P82" s="87"/>
    </row>
    <row r="83" spans="1:16" ht="13.5" x14ac:dyDescent="0.25">
      <c r="A83" s="68"/>
      <c r="B83" s="88" t="s">
        <v>107</v>
      </c>
      <c r="C83" s="87">
        <v>33</v>
      </c>
      <c r="D83" s="87">
        <v>26</v>
      </c>
      <c r="E83" s="87">
        <v>36</v>
      </c>
      <c r="F83" s="85">
        <v>19</v>
      </c>
      <c r="G83" s="85">
        <v>36</v>
      </c>
      <c r="H83" s="128">
        <v>25</v>
      </c>
      <c r="I83" s="131">
        <v>25</v>
      </c>
      <c r="J83" s="131">
        <v>39</v>
      </c>
      <c r="K83" s="158">
        <v>30</v>
      </c>
      <c r="L83" s="184">
        <v>24</v>
      </c>
      <c r="M83" s="87"/>
      <c r="N83" s="83"/>
      <c r="O83" s="83"/>
      <c r="P83" s="87"/>
    </row>
    <row r="84" spans="1:16" ht="13.5" x14ac:dyDescent="0.25">
      <c r="A84" s="43"/>
      <c r="B84" s="88" t="s">
        <v>202</v>
      </c>
      <c r="C84" s="87">
        <v>613</v>
      </c>
      <c r="D84" s="87">
        <v>848</v>
      </c>
      <c r="E84" s="87">
        <v>993</v>
      </c>
      <c r="F84" s="85">
        <v>1311</v>
      </c>
      <c r="G84" s="85">
        <v>1254</v>
      </c>
      <c r="H84" s="128">
        <v>1428</v>
      </c>
      <c r="I84" s="131">
        <v>825</v>
      </c>
      <c r="J84" s="131">
        <v>970</v>
      </c>
      <c r="K84" s="158">
        <v>847</v>
      </c>
      <c r="L84" s="184">
        <v>907</v>
      </c>
      <c r="M84" s="87"/>
      <c r="N84" s="83"/>
      <c r="O84" s="83"/>
      <c r="P84" s="87"/>
    </row>
    <row r="85" spans="1:16" ht="13.5" x14ac:dyDescent="0.25">
      <c r="A85" s="68"/>
      <c r="B85" s="88" t="s">
        <v>108</v>
      </c>
      <c r="C85" s="87">
        <v>9</v>
      </c>
      <c r="D85" s="87">
        <v>20</v>
      </c>
      <c r="E85" s="87">
        <v>11</v>
      </c>
      <c r="F85" s="85">
        <v>12</v>
      </c>
      <c r="G85" s="85">
        <v>24</v>
      </c>
      <c r="H85" s="128">
        <v>28</v>
      </c>
      <c r="I85" s="131">
        <v>23</v>
      </c>
      <c r="J85" s="131">
        <v>29</v>
      </c>
      <c r="K85" s="158">
        <v>35</v>
      </c>
      <c r="L85" s="184">
        <v>79</v>
      </c>
      <c r="M85" s="87"/>
      <c r="N85" s="83"/>
      <c r="O85" s="83"/>
      <c r="P85" s="87"/>
    </row>
    <row r="86" spans="1:16" ht="13.5" x14ac:dyDescent="0.25">
      <c r="A86" s="68"/>
      <c r="B86" s="88" t="s">
        <v>109</v>
      </c>
      <c r="C86" s="87">
        <v>89</v>
      </c>
      <c r="D86" s="87">
        <v>91</v>
      </c>
      <c r="E86" s="87">
        <v>114</v>
      </c>
      <c r="F86" s="85">
        <v>126</v>
      </c>
      <c r="G86" s="85">
        <v>109</v>
      </c>
      <c r="H86" s="128">
        <v>129</v>
      </c>
      <c r="I86" s="131">
        <v>71</v>
      </c>
      <c r="J86" s="131">
        <v>128</v>
      </c>
      <c r="K86" s="158">
        <v>242</v>
      </c>
      <c r="L86" s="184">
        <v>187</v>
      </c>
      <c r="M86" s="76"/>
      <c r="N86" s="83"/>
      <c r="O86" s="83"/>
      <c r="P86" s="87"/>
    </row>
    <row r="87" spans="1:16" ht="13.5" x14ac:dyDescent="0.25">
      <c r="A87" s="68"/>
      <c r="B87" s="88" t="s">
        <v>110</v>
      </c>
      <c r="C87" s="87">
        <v>78</v>
      </c>
      <c r="D87" s="87">
        <v>149</v>
      </c>
      <c r="E87" s="87">
        <v>140</v>
      </c>
      <c r="F87" s="85">
        <v>135</v>
      </c>
      <c r="G87" s="85">
        <v>107</v>
      </c>
      <c r="H87" s="128">
        <v>96</v>
      </c>
      <c r="I87" s="131">
        <v>80</v>
      </c>
      <c r="J87" s="131">
        <v>88</v>
      </c>
      <c r="K87" s="158">
        <v>60</v>
      </c>
      <c r="L87" s="184">
        <v>87</v>
      </c>
      <c r="M87" s="64"/>
      <c r="N87" s="83"/>
      <c r="O87" s="83"/>
      <c r="P87" s="87"/>
    </row>
    <row r="88" spans="1:16" ht="13.5" x14ac:dyDescent="0.25">
      <c r="A88" s="113"/>
      <c r="B88" s="88" t="s">
        <v>226</v>
      </c>
      <c r="C88" s="134" t="s">
        <v>1</v>
      </c>
      <c r="D88" s="134" t="s">
        <v>1</v>
      </c>
      <c r="E88" s="134" t="s">
        <v>1</v>
      </c>
      <c r="F88" s="135" t="s">
        <v>1</v>
      </c>
      <c r="G88" s="100">
        <v>0</v>
      </c>
      <c r="H88" s="128">
        <v>3</v>
      </c>
      <c r="I88" s="131">
        <v>0</v>
      </c>
      <c r="J88" s="131">
        <v>0</v>
      </c>
      <c r="K88" s="158">
        <v>0</v>
      </c>
      <c r="L88" s="184">
        <v>5</v>
      </c>
      <c r="M88" s="64"/>
      <c r="N88" s="83"/>
      <c r="O88" s="83"/>
      <c r="P88" s="87"/>
    </row>
    <row r="89" spans="1:16" ht="13.5" x14ac:dyDescent="0.25">
      <c r="A89" s="113"/>
      <c r="B89" s="88" t="s">
        <v>227</v>
      </c>
      <c r="C89" s="134" t="s">
        <v>1</v>
      </c>
      <c r="D89" s="134" t="s">
        <v>1</v>
      </c>
      <c r="E89" s="134" t="s">
        <v>1</v>
      </c>
      <c r="F89" s="135" t="s">
        <v>1</v>
      </c>
      <c r="G89" s="100">
        <v>5</v>
      </c>
      <c r="H89" s="128">
        <v>15</v>
      </c>
      <c r="I89" s="131">
        <v>11</v>
      </c>
      <c r="J89" s="131">
        <v>24</v>
      </c>
      <c r="K89" s="158">
        <v>45</v>
      </c>
      <c r="L89" s="184">
        <v>63</v>
      </c>
      <c r="M89" s="79"/>
      <c r="N89" s="83"/>
      <c r="O89" s="83"/>
      <c r="P89" s="87"/>
    </row>
    <row r="90" spans="1:16" ht="13.5" x14ac:dyDescent="0.25">
      <c r="A90" s="68"/>
      <c r="B90" s="88" t="s">
        <v>111</v>
      </c>
      <c r="C90" s="87">
        <v>187</v>
      </c>
      <c r="D90" s="87">
        <v>235</v>
      </c>
      <c r="E90" s="87">
        <v>372</v>
      </c>
      <c r="F90" s="85">
        <v>476</v>
      </c>
      <c r="G90" s="85">
        <v>407</v>
      </c>
      <c r="H90" s="128">
        <v>239</v>
      </c>
      <c r="I90" s="131">
        <v>295</v>
      </c>
      <c r="J90" s="131">
        <v>666</v>
      </c>
      <c r="K90" s="158">
        <v>856</v>
      </c>
      <c r="L90" s="184">
        <v>1729</v>
      </c>
      <c r="M90" s="76"/>
      <c r="N90" s="83"/>
      <c r="O90" s="83"/>
      <c r="P90" s="87"/>
    </row>
    <row r="91" spans="1:16" ht="27" x14ac:dyDescent="0.25">
      <c r="A91" s="68"/>
      <c r="B91" s="88" t="s">
        <v>189</v>
      </c>
      <c r="C91" s="87">
        <v>21</v>
      </c>
      <c r="D91" s="87">
        <v>44</v>
      </c>
      <c r="E91" s="87">
        <v>105</v>
      </c>
      <c r="F91" s="85">
        <v>110</v>
      </c>
      <c r="G91" s="85">
        <v>65</v>
      </c>
      <c r="H91" s="85">
        <v>55</v>
      </c>
      <c r="I91" s="85">
        <v>91</v>
      </c>
      <c r="J91" s="85">
        <v>92</v>
      </c>
      <c r="K91" s="158">
        <v>252</v>
      </c>
      <c r="L91" s="184">
        <v>361</v>
      </c>
      <c r="M91" s="76"/>
      <c r="N91" s="83"/>
      <c r="O91" s="83"/>
      <c r="P91" s="87"/>
    </row>
    <row r="92" spans="1:16" ht="13.5" x14ac:dyDescent="0.25">
      <c r="A92" s="68"/>
      <c r="B92" s="88" t="s">
        <v>243</v>
      </c>
      <c r="C92" s="87">
        <v>0</v>
      </c>
      <c r="D92" s="87">
        <v>0</v>
      </c>
      <c r="E92" s="87">
        <v>1</v>
      </c>
      <c r="F92" s="87">
        <v>0</v>
      </c>
      <c r="G92" s="200" t="s">
        <v>1</v>
      </c>
      <c r="H92" s="200" t="s">
        <v>1</v>
      </c>
      <c r="I92" s="200" t="s">
        <v>1</v>
      </c>
      <c r="J92" s="200" t="s">
        <v>1</v>
      </c>
      <c r="K92" s="200" t="s">
        <v>1</v>
      </c>
      <c r="L92" s="200" t="s">
        <v>1</v>
      </c>
      <c r="M92" s="64"/>
      <c r="N92" s="83"/>
      <c r="O92" s="83"/>
      <c r="P92" s="87"/>
    </row>
    <row r="93" spans="1:16" ht="13.5" x14ac:dyDescent="0.25">
      <c r="A93" s="68"/>
      <c r="B93" s="88" t="s">
        <v>125</v>
      </c>
      <c r="C93" s="87">
        <v>14</v>
      </c>
      <c r="D93" s="87">
        <v>31</v>
      </c>
      <c r="E93" s="87">
        <v>14</v>
      </c>
      <c r="F93" s="85">
        <v>15</v>
      </c>
      <c r="G93" s="85">
        <v>29</v>
      </c>
      <c r="H93" s="85">
        <v>27</v>
      </c>
      <c r="I93" s="85">
        <v>20</v>
      </c>
      <c r="J93" s="85">
        <v>16</v>
      </c>
      <c r="K93" s="158">
        <v>19</v>
      </c>
      <c r="L93" s="159">
        <v>21</v>
      </c>
      <c r="M93" s="87"/>
      <c r="N93" s="83"/>
      <c r="O93" s="83"/>
      <c r="P93" s="87"/>
    </row>
    <row r="94" spans="1:16" ht="13.5" x14ac:dyDescent="0.25">
      <c r="A94" s="68"/>
      <c r="B94" s="88" t="s">
        <v>78</v>
      </c>
      <c r="C94" s="87">
        <v>690</v>
      </c>
      <c r="D94" s="87">
        <v>919</v>
      </c>
      <c r="E94" s="87">
        <v>1602</v>
      </c>
      <c r="F94" s="85">
        <v>1898</v>
      </c>
      <c r="G94" s="85">
        <v>1503</v>
      </c>
      <c r="H94" s="85">
        <v>1989</v>
      </c>
      <c r="I94" s="85">
        <v>1365</v>
      </c>
      <c r="J94" s="85">
        <v>2043</v>
      </c>
      <c r="K94" s="158">
        <v>2143</v>
      </c>
      <c r="L94" s="159">
        <v>2572</v>
      </c>
      <c r="M94" s="87"/>
      <c r="N94" s="83"/>
      <c r="O94" s="83"/>
      <c r="P94" s="87"/>
    </row>
    <row r="95" spans="1:16" ht="13.5" x14ac:dyDescent="0.25">
      <c r="A95" s="68"/>
      <c r="B95" s="88" t="s">
        <v>126</v>
      </c>
      <c r="C95" s="87">
        <v>60</v>
      </c>
      <c r="D95" s="87">
        <v>54</v>
      </c>
      <c r="E95" s="87">
        <v>50</v>
      </c>
      <c r="F95" s="85">
        <v>22</v>
      </c>
      <c r="G95" s="85">
        <v>17</v>
      </c>
      <c r="H95" s="129">
        <v>24</v>
      </c>
      <c r="I95" s="131">
        <v>10</v>
      </c>
      <c r="J95" s="131">
        <v>11</v>
      </c>
      <c r="K95" s="158">
        <v>15</v>
      </c>
      <c r="L95" s="185">
        <v>11</v>
      </c>
      <c r="M95" s="87"/>
    </row>
    <row r="96" spans="1:16" ht="13.5" x14ac:dyDescent="0.25">
      <c r="A96" s="68"/>
      <c r="B96" s="88" t="s">
        <v>127</v>
      </c>
      <c r="C96" s="87">
        <v>15</v>
      </c>
      <c r="D96" s="87">
        <v>19</v>
      </c>
      <c r="E96" s="87">
        <v>16</v>
      </c>
      <c r="F96" s="85">
        <v>7</v>
      </c>
      <c r="G96" s="85">
        <v>1</v>
      </c>
      <c r="H96" s="129">
        <v>3</v>
      </c>
      <c r="I96" s="131">
        <v>2</v>
      </c>
      <c r="J96" s="131">
        <v>4</v>
      </c>
      <c r="K96" s="158">
        <v>2</v>
      </c>
      <c r="L96" s="185">
        <v>2</v>
      </c>
      <c r="M96" s="87"/>
    </row>
    <row r="97" spans="1:13" ht="13.5" x14ac:dyDescent="0.25">
      <c r="A97" s="68"/>
      <c r="B97" s="88" t="s">
        <v>128</v>
      </c>
      <c r="C97" s="87">
        <v>8</v>
      </c>
      <c r="D97" s="87">
        <v>16</v>
      </c>
      <c r="E97" s="87">
        <v>30</v>
      </c>
      <c r="F97" s="85">
        <v>7</v>
      </c>
      <c r="G97" s="85">
        <v>14</v>
      </c>
      <c r="H97" s="129">
        <v>31</v>
      </c>
      <c r="I97" s="131">
        <v>15</v>
      </c>
      <c r="J97" s="131">
        <v>8</v>
      </c>
      <c r="K97" s="158">
        <v>10</v>
      </c>
      <c r="L97" s="185">
        <v>4</v>
      </c>
      <c r="M97" s="87"/>
    </row>
    <row r="98" spans="1:13" ht="13.5" x14ac:dyDescent="0.25">
      <c r="A98" s="68"/>
      <c r="B98" s="88" t="s">
        <v>177</v>
      </c>
      <c r="C98" s="87">
        <v>419</v>
      </c>
      <c r="D98" s="87">
        <v>496</v>
      </c>
      <c r="E98" s="87">
        <v>586</v>
      </c>
      <c r="F98" s="85">
        <v>670</v>
      </c>
      <c r="G98" s="85">
        <v>752</v>
      </c>
      <c r="H98" s="85">
        <v>984</v>
      </c>
      <c r="I98" s="85">
        <v>888</v>
      </c>
      <c r="J98" s="85">
        <v>863</v>
      </c>
      <c r="K98" s="158">
        <v>921</v>
      </c>
      <c r="L98" s="185">
        <v>1035</v>
      </c>
      <c r="M98" s="87"/>
    </row>
    <row r="99" spans="1:13" ht="27" x14ac:dyDescent="0.25">
      <c r="A99" s="68"/>
      <c r="B99" s="88" t="s">
        <v>112</v>
      </c>
      <c r="C99" s="87">
        <v>1299</v>
      </c>
      <c r="D99" s="87">
        <v>2708</v>
      </c>
      <c r="E99" s="87">
        <v>2126</v>
      </c>
      <c r="F99" s="85">
        <v>2508</v>
      </c>
      <c r="G99" s="85">
        <v>2908</v>
      </c>
      <c r="H99" s="85">
        <v>3003</v>
      </c>
      <c r="I99" s="85">
        <v>2978</v>
      </c>
      <c r="J99" s="85">
        <v>3474</v>
      </c>
      <c r="K99" s="158">
        <v>4344</v>
      </c>
      <c r="L99" s="185">
        <v>4619</v>
      </c>
      <c r="M99" s="87"/>
    </row>
    <row r="100" spans="1:13" ht="13.5" x14ac:dyDescent="0.25">
      <c r="A100" s="113"/>
      <c r="B100" s="88" t="s">
        <v>228</v>
      </c>
      <c r="C100" s="134" t="s">
        <v>1</v>
      </c>
      <c r="D100" s="134" t="s">
        <v>1</v>
      </c>
      <c r="E100" s="134" t="s">
        <v>1</v>
      </c>
      <c r="F100" s="135" t="s">
        <v>1</v>
      </c>
      <c r="G100" s="100">
        <v>2</v>
      </c>
      <c r="H100" s="85">
        <v>21</v>
      </c>
      <c r="I100" s="85">
        <v>11</v>
      </c>
      <c r="J100" s="85">
        <v>15</v>
      </c>
      <c r="K100" s="158">
        <v>12</v>
      </c>
      <c r="L100" s="185">
        <v>13</v>
      </c>
      <c r="M100" s="64"/>
    </row>
    <row r="101" spans="1:13" ht="13.5" x14ac:dyDescent="0.25">
      <c r="A101" s="68"/>
      <c r="B101" s="88" t="s">
        <v>113</v>
      </c>
      <c r="C101" s="87">
        <v>3593</v>
      </c>
      <c r="D101" s="87">
        <v>4490</v>
      </c>
      <c r="E101" s="87">
        <v>5071</v>
      </c>
      <c r="F101" s="85">
        <v>6592</v>
      </c>
      <c r="G101" s="85">
        <v>5654</v>
      </c>
      <c r="H101" s="85">
        <v>6148</v>
      </c>
      <c r="I101" s="85">
        <v>4807</v>
      </c>
      <c r="J101" s="85">
        <v>7489</v>
      </c>
      <c r="K101" s="158">
        <v>7541</v>
      </c>
      <c r="L101" s="185">
        <v>8505</v>
      </c>
      <c r="M101" s="79"/>
    </row>
    <row r="102" spans="1:13" ht="13.5" x14ac:dyDescent="0.25">
      <c r="A102" s="68"/>
      <c r="B102" s="88" t="s">
        <v>241</v>
      </c>
      <c r="C102" s="87">
        <v>11</v>
      </c>
      <c r="D102" s="87">
        <v>20</v>
      </c>
      <c r="E102" s="87">
        <v>6</v>
      </c>
      <c r="F102" s="85">
        <v>9</v>
      </c>
      <c r="G102" s="85">
        <v>14</v>
      </c>
      <c r="H102" s="199" t="s">
        <v>1</v>
      </c>
      <c r="I102" s="199" t="s">
        <v>1</v>
      </c>
      <c r="J102" s="199" t="s">
        <v>1</v>
      </c>
      <c r="K102" s="199" t="s">
        <v>1</v>
      </c>
      <c r="L102" s="199" t="s">
        <v>1</v>
      </c>
      <c r="M102" s="34"/>
    </row>
    <row r="103" spans="1:13" ht="13.5" x14ac:dyDescent="0.25">
      <c r="A103" s="68"/>
      <c r="B103" s="88" t="s">
        <v>129</v>
      </c>
      <c r="C103" s="76">
        <v>0</v>
      </c>
      <c r="D103" s="76">
        <v>0</v>
      </c>
      <c r="E103" s="76">
        <v>1</v>
      </c>
      <c r="F103" s="76">
        <v>0</v>
      </c>
      <c r="G103" s="76">
        <v>28</v>
      </c>
      <c r="H103" s="111">
        <v>5</v>
      </c>
      <c r="I103" s="111">
        <v>2</v>
      </c>
      <c r="J103" s="111">
        <v>5</v>
      </c>
      <c r="K103" s="158">
        <v>28</v>
      </c>
      <c r="L103" s="159">
        <v>9</v>
      </c>
      <c r="M103" s="64"/>
    </row>
    <row r="104" spans="1:13" ht="13.5" x14ac:dyDescent="0.25">
      <c r="A104" s="68"/>
      <c r="B104" s="45" t="s">
        <v>13</v>
      </c>
      <c r="C104" s="64">
        <f t="shared" ref="C104:L104" si="7">SUM(C82:C103)</f>
        <v>7169</v>
      </c>
      <c r="D104" s="64">
        <f t="shared" si="7"/>
        <v>10189</v>
      </c>
      <c r="E104" s="64">
        <f t="shared" si="7"/>
        <v>11289</v>
      </c>
      <c r="F104" s="64">
        <f t="shared" si="7"/>
        <v>13964</v>
      </c>
      <c r="G104" s="64">
        <f t="shared" si="7"/>
        <v>12954</v>
      </c>
      <c r="H104" s="64">
        <f t="shared" si="7"/>
        <v>14279</v>
      </c>
      <c r="I104" s="64">
        <f t="shared" si="7"/>
        <v>11570</v>
      </c>
      <c r="J104" s="64">
        <f t="shared" si="7"/>
        <v>16053</v>
      </c>
      <c r="K104" s="64">
        <f t="shared" si="7"/>
        <v>17466</v>
      </c>
      <c r="L104" s="64">
        <f t="shared" si="7"/>
        <v>20384</v>
      </c>
      <c r="M104" s="65"/>
    </row>
    <row r="105" spans="1:13" ht="13.5" x14ac:dyDescent="0.25">
      <c r="A105" s="43" t="s">
        <v>134</v>
      </c>
      <c r="B105" s="88" t="s">
        <v>171</v>
      </c>
      <c r="C105" s="79">
        <v>0</v>
      </c>
      <c r="D105" s="79">
        <v>0</v>
      </c>
      <c r="E105" s="79">
        <v>1</v>
      </c>
      <c r="F105" s="79">
        <v>0</v>
      </c>
      <c r="G105" s="79">
        <v>0</v>
      </c>
      <c r="H105" s="110">
        <v>1</v>
      </c>
      <c r="I105" s="110">
        <v>0</v>
      </c>
      <c r="J105" s="110">
        <v>0</v>
      </c>
      <c r="K105" s="151">
        <v>0</v>
      </c>
      <c r="L105" s="110">
        <v>0</v>
      </c>
    </row>
    <row r="106" spans="1:13" ht="13.5" x14ac:dyDescent="0.25">
      <c r="A106" s="77"/>
      <c r="B106" s="88" t="s">
        <v>229</v>
      </c>
      <c r="C106" s="134" t="s">
        <v>1</v>
      </c>
      <c r="D106" s="134" t="s">
        <v>1</v>
      </c>
      <c r="E106" s="134" t="s">
        <v>1</v>
      </c>
      <c r="F106" s="135" t="s">
        <v>1</v>
      </c>
      <c r="G106" s="79">
        <v>0</v>
      </c>
      <c r="H106" s="110">
        <v>0</v>
      </c>
      <c r="I106" s="110">
        <v>1</v>
      </c>
      <c r="J106" s="110">
        <v>0</v>
      </c>
      <c r="K106" s="151">
        <v>0</v>
      </c>
      <c r="L106" s="110">
        <v>0</v>
      </c>
    </row>
    <row r="107" spans="1:13" ht="13.5" x14ac:dyDescent="0.25">
      <c r="A107" s="108"/>
      <c r="B107" s="88" t="s">
        <v>242</v>
      </c>
      <c r="C107" s="110">
        <v>1</v>
      </c>
      <c r="D107" s="110">
        <v>0</v>
      </c>
      <c r="E107" s="110">
        <v>1</v>
      </c>
      <c r="F107" s="110">
        <v>0</v>
      </c>
      <c r="G107" s="201" t="s">
        <v>1</v>
      </c>
      <c r="H107" s="201" t="s">
        <v>1</v>
      </c>
      <c r="I107" s="201" t="s">
        <v>1</v>
      </c>
      <c r="J107" s="201" t="s">
        <v>1</v>
      </c>
      <c r="K107" s="201" t="s">
        <v>1</v>
      </c>
      <c r="L107" s="201" t="s">
        <v>1</v>
      </c>
    </row>
    <row r="108" spans="1:13" ht="13.5" x14ac:dyDescent="0.25">
      <c r="A108" s="77"/>
      <c r="B108" s="88" t="s">
        <v>130</v>
      </c>
      <c r="C108" s="76">
        <v>1</v>
      </c>
      <c r="D108" s="76">
        <v>4</v>
      </c>
      <c r="E108" s="76">
        <v>1</v>
      </c>
      <c r="F108" s="76">
        <v>2</v>
      </c>
      <c r="G108" s="76">
        <v>3</v>
      </c>
      <c r="H108" s="111">
        <v>1</v>
      </c>
      <c r="I108" s="111">
        <v>1</v>
      </c>
      <c r="J108" s="111">
        <v>0</v>
      </c>
      <c r="K108" s="150">
        <v>0</v>
      </c>
      <c r="L108" s="111">
        <v>0</v>
      </c>
    </row>
    <row r="109" spans="1:13" ht="15" customHeight="1" x14ac:dyDescent="0.25">
      <c r="A109" s="77"/>
      <c r="B109" s="88" t="s">
        <v>78</v>
      </c>
      <c r="C109" s="76">
        <v>0</v>
      </c>
      <c r="D109" s="76">
        <v>2</v>
      </c>
      <c r="E109" s="76">
        <v>1</v>
      </c>
      <c r="F109" s="76">
        <v>2</v>
      </c>
      <c r="G109" s="76">
        <v>1</v>
      </c>
      <c r="H109" s="111">
        <v>6</v>
      </c>
      <c r="I109" s="111">
        <v>2</v>
      </c>
      <c r="J109" s="111">
        <v>1</v>
      </c>
      <c r="K109" s="150">
        <v>3</v>
      </c>
      <c r="L109" s="111">
        <v>1</v>
      </c>
    </row>
    <row r="110" spans="1:13" ht="13.5" x14ac:dyDescent="0.25">
      <c r="A110" s="108"/>
      <c r="B110" s="88" t="s">
        <v>178</v>
      </c>
      <c r="C110" s="107">
        <v>0</v>
      </c>
      <c r="D110" s="107">
        <v>0</v>
      </c>
      <c r="E110" s="107">
        <v>0</v>
      </c>
      <c r="F110" s="114">
        <v>0</v>
      </c>
      <c r="G110" s="111">
        <v>0</v>
      </c>
      <c r="H110" s="111">
        <v>0</v>
      </c>
      <c r="I110" s="111">
        <v>0</v>
      </c>
      <c r="J110" s="111">
        <v>0</v>
      </c>
      <c r="K110" s="150">
        <v>0</v>
      </c>
      <c r="L110" s="111">
        <v>0</v>
      </c>
    </row>
    <row r="111" spans="1:13" ht="13.5" x14ac:dyDescent="0.25">
      <c r="A111" s="108"/>
      <c r="B111" s="88" t="s">
        <v>230</v>
      </c>
      <c r="C111" s="134" t="s">
        <v>1</v>
      </c>
      <c r="D111" s="134" t="s">
        <v>1</v>
      </c>
      <c r="E111" s="134" t="s">
        <v>1</v>
      </c>
      <c r="F111" s="135" t="s">
        <v>1</v>
      </c>
      <c r="G111" s="111">
        <v>0</v>
      </c>
      <c r="H111" s="111">
        <v>1</v>
      </c>
      <c r="I111" s="111">
        <v>0</v>
      </c>
      <c r="J111" s="111">
        <v>0</v>
      </c>
      <c r="K111" s="150">
        <v>2</v>
      </c>
      <c r="L111" s="111">
        <v>0</v>
      </c>
    </row>
    <row r="112" spans="1:13" ht="13.5" x14ac:dyDescent="0.2">
      <c r="A112" s="44"/>
      <c r="B112" s="45" t="s">
        <v>13</v>
      </c>
      <c r="C112" s="64">
        <f t="shared" ref="C112:L112" si="8">SUM(C105:C111)</f>
        <v>2</v>
      </c>
      <c r="D112" s="64">
        <f t="shared" si="8"/>
        <v>6</v>
      </c>
      <c r="E112" s="64">
        <f t="shared" si="8"/>
        <v>4</v>
      </c>
      <c r="F112" s="64">
        <f t="shared" si="8"/>
        <v>4</v>
      </c>
      <c r="G112" s="64">
        <f t="shared" si="8"/>
        <v>4</v>
      </c>
      <c r="H112" s="64">
        <f t="shared" si="8"/>
        <v>9</v>
      </c>
      <c r="I112" s="64">
        <f t="shared" si="8"/>
        <v>4</v>
      </c>
      <c r="J112" s="64">
        <f t="shared" si="8"/>
        <v>1</v>
      </c>
      <c r="K112" s="64">
        <f t="shared" si="8"/>
        <v>5</v>
      </c>
      <c r="L112" s="64">
        <f t="shared" si="8"/>
        <v>1</v>
      </c>
    </row>
    <row r="113" spans="1:12" ht="27" x14ac:dyDescent="0.25">
      <c r="A113" s="43" t="s">
        <v>77</v>
      </c>
      <c r="B113" s="88" t="s">
        <v>179</v>
      </c>
      <c r="C113" s="87">
        <v>1827</v>
      </c>
      <c r="D113" s="87">
        <v>2834</v>
      </c>
      <c r="E113" s="87">
        <v>3727</v>
      </c>
      <c r="F113" s="85">
        <v>3263</v>
      </c>
      <c r="G113" s="85">
        <v>2785</v>
      </c>
      <c r="H113" s="130">
        <v>2412</v>
      </c>
      <c r="I113" s="131">
        <v>2062</v>
      </c>
      <c r="J113" s="131">
        <v>2429</v>
      </c>
      <c r="K113" s="159">
        <v>2286</v>
      </c>
      <c r="L113" s="186">
        <v>2271</v>
      </c>
    </row>
    <row r="114" spans="1:12" ht="13.5" x14ac:dyDescent="0.25">
      <c r="A114" s="44"/>
      <c r="B114" s="88" t="s">
        <v>188</v>
      </c>
      <c r="C114" s="87">
        <v>7069</v>
      </c>
      <c r="D114" s="87">
        <v>7287</v>
      </c>
      <c r="E114" s="87">
        <v>7910</v>
      </c>
      <c r="F114" s="85">
        <v>7934</v>
      </c>
      <c r="G114" s="85">
        <v>6767</v>
      </c>
      <c r="H114" s="130">
        <v>5397</v>
      </c>
      <c r="I114" s="131">
        <v>3231</v>
      </c>
      <c r="J114" s="131">
        <v>5391</v>
      </c>
      <c r="K114" s="159">
        <v>7052</v>
      </c>
      <c r="L114" s="186">
        <v>8766</v>
      </c>
    </row>
    <row r="115" spans="1:12" ht="27" x14ac:dyDescent="0.25">
      <c r="A115" s="44"/>
      <c r="B115" s="88" t="s">
        <v>236</v>
      </c>
      <c r="C115" s="87">
        <v>1287</v>
      </c>
      <c r="D115" s="87">
        <v>1417</v>
      </c>
      <c r="E115" s="87">
        <v>1359</v>
      </c>
      <c r="F115" s="85">
        <v>1326</v>
      </c>
      <c r="G115" s="85">
        <v>1113</v>
      </c>
      <c r="H115" s="85">
        <v>11</v>
      </c>
      <c r="I115" s="199" t="s">
        <v>1</v>
      </c>
      <c r="J115" s="199" t="s">
        <v>1</v>
      </c>
      <c r="K115" s="199" t="s">
        <v>1</v>
      </c>
      <c r="L115" s="199" t="s">
        <v>1</v>
      </c>
    </row>
    <row r="116" spans="1:12" ht="13.5" x14ac:dyDescent="0.25">
      <c r="A116" s="44"/>
      <c r="B116" s="88" t="s">
        <v>78</v>
      </c>
      <c r="C116" s="87">
        <v>6130</v>
      </c>
      <c r="D116" s="87">
        <v>7601</v>
      </c>
      <c r="E116" s="87">
        <v>10069</v>
      </c>
      <c r="F116" s="85">
        <v>8496</v>
      </c>
      <c r="G116" s="85">
        <v>6150</v>
      </c>
      <c r="H116" s="85">
        <v>2125</v>
      </c>
      <c r="I116" s="85">
        <v>956</v>
      </c>
      <c r="J116" s="85">
        <v>1599</v>
      </c>
      <c r="K116" s="152">
        <v>1761</v>
      </c>
      <c r="L116" s="85">
        <v>1817</v>
      </c>
    </row>
    <row r="117" spans="1:12" ht="27" x14ac:dyDescent="0.25">
      <c r="A117" s="109"/>
      <c r="B117" s="88" t="s">
        <v>114</v>
      </c>
      <c r="C117" s="87">
        <v>557</v>
      </c>
      <c r="D117" s="87">
        <v>653</v>
      </c>
      <c r="E117" s="87">
        <v>670</v>
      </c>
      <c r="F117" s="85">
        <v>647</v>
      </c>
      <c r="G117" s="85">
        <v>621</v>
      </c>
      <c r="H117" s="85">
        <v>682</v>
      </c>
      <c r="I117" s="85">
        <v>508</v>
      </c>
      <c r="J117" s="85">
        <v>587</v>
      </c>
      <c r="K117" s="152">
        <v>592</v>
      </c>
      <c r="L117" s="85">
        <v>682</v>
      </c>
    </row>
    <row r="118" spans="1:12" ht="13.5" x14ac:dyDescent="0.25">
      <c r="A118" s="44"/>
      <c r="B118" s="88" t="s">
        <v>181</v>
      </c>
      <c r="C118" s="87">
        <v>1096</v>
      </c>
      <c r="D118" s="87">
        <v>1602</v>
      </c>
      <c r="E118" s="87">
        <v>1812</v>
      </c>
      <c r="F118" s="85">
        <v>1865</v>
      </c>
      <c r="G118" s="85">
        <v>1410</v>
      </c>
      <c r="H118" s="85">
        <v>2375</v>
      </c>
      <c r="I118" s="85">
        <v>2064</v>
      </c>
      <c r="J118" s="85">
        <v>2732</v>
      </c>
      <c r="K118" s="152">
        <v>3214</v>
      </c>
      <c r="L118" s="85">
        <v>3333</v>
      </c>
    </row>
    <row r="119" spans="1:12" ht="13.5" x14ac:dyDescent="0.25">
      <c r="A119" s="44"/>
      <c r="B119" s="88" t="s">
        <v>180</v>
      </c>
      <c r="C119" s="87">
        <v>5103</v>
      </c>
      <c r="D119" s="87">
        <v>5612</v>
      </c>
      <c r="E119" s="87">
        <v>6901</v>
      </c>
      <c r="F119" s="85">
        <v>6294</v>
      </c>
      <c r="G119" s="85">
        <v>5778</v>
      </c>
      <c r="H119" s="85">
        <v>8879</v>
      </c>
      <c r="I119" s="85">
        <v>7289</v>
      </c>
      <c r="J119" s="85">
        <v>9918</v>
      </c>
      <c r="K119" s="152">
        <v>11700</v>
      </c>
      <c r="L119" s="85">
        <v>12956</v>
      </c>
    </row>
    <row r="120" spans="1:12" ht="13.5" x14ac:dyDescent="0.2">
      <c r="A120" s="44"/>
      <c r="B120" s="45" t="s">
        <v>13</v>
      </c>
      <c r="C120" s="64">
        <f t="shared" ref="C120:L120" si="9">SUM(C113:C119)</f>
        <v>23069</v>
      </c>
      <c r="D120" s="64">
        <f t="shared" si="9"/>
        <v>27006</v>
      </c>
      <c r="E120" s="64">
        <f t="shared" si="9"/>
        <v>32448</v>
      </c>
      <c r="F120" s="64">
        <f t="shared" si="9"/>
        <v>29825</v>
      </c>
      <c r="G120" s="64">
        <f t="shared" si="9"/>
        <v>24624</v>
      </c>
      <c r="H120" s="64">
        <f t="shared" si="9"/>
        <v>21881</v>
      </c>
      <c r="I120" s="64">
        <f t="shared" si="9"/>
        <v>16110</v>
      </c>
      <c r="J120" s="64">
        <f t="shared" si="9"/>
        <v>22656</v>
      </c>
      <c r="K120" s="64">
        <f t="shared" si="9"/>
        <v>26605</v>
      </c>
      <c r="L120" s="64">
        <f t="shared" si="9"/>
        <v>29825</v>
      </c>
    </row>
    <row r="121" spans="1:12" ht="13.5" x14ac:dyDescent="0.25">
      <c r="A121" s="43" t="s">
        <v>152</v>
      </c>
      <c r="B121" s="88" t="s">
        <v>131</v>
      </c>
      <c r="C121" s="79">
        <v>3</v>
      </c>
      <c r="D121" s="79">
        <v>33</v>
      </c>
      <c r="E121" s="79">
        <v>7</v>
      </c>
      <c r="F121" s="85">
        <v>28</v>
      </c>
      <c r="G121" s="85">
        <v>2</v>
      </c>
      <c r="H121" s="85">
        <v>4</v>
      </c>
      <c r="I121" s="85">
        <v>2</v>
      </c>
      <c r="J121" s="85">
        <v>7</v>
      </c>
      <c r="K121" s="152">
        <v>1</v>
      </c>
      <c r="L121" s="85">
        <v>1</v>
      </c>
    </row>
    <row r="122" spans="1:12" ht="13.5" x14ac:dyDescent="0.25">
      <c r="A122" s="77"/>
      <c r="B122" s="88" t="s">
        <v>78</v>
      </c>
      <c r="C122" s="34">
        <v>10</v>
      </c>
      <c r="D122" s="34">
        <v>12</v>
      </c>
      <c r="E122" s="34">
        <v>54</v>
      </c>
      <c r="F122" s="85">
        <v>8</v>
      </c>
      <c r="G122" s="85">
        <v>11</v>
      </c>
      <c r="H122" s="85">
        <v>10</v>
      </c>
      <c r="I122" s="85">
        <v>5</v>
      </c>
      <c r="J122" s="85">
        <v>9</v>
      </c>
      <c r="K122" s="152">
        <v>11</v>
      </c>
      <c r="L122" s="85">
        <v>5</v>
      </c>
    </row>
    <row r="123" spans="1:12" ht="13.5" x14ac:dyDescent="0.25">
      <c r="A123" s="68"/>
      <c r="B123" s="45" t="s">
        <v>13</v>
      </c>
      <c r="C123" s="64">
        <f t="shared" ref="C123:L123" si="10">SUM(C121:C122)</f>
        <v>13</v>
      </c>
      <c r="D123" s="64">
        <f t="shared" si="10"/>
        <v>45</v>
      </c>
      <c r="E123" s="64">
        <f t="shared" si="10"/>
        <v>61</v>
      </c>
      <c r="F123" s="64">
        <f t="shared" si="10"/>
        <v>36</v>
      </c>
      <c r="G123" s="64">
        <f t="shared" si="10"/>
        <v>13</v>
      </c>
      <c r="H123" s="64">
        <f t="shared" si="10"/>
        <v>14</v>
      </c>
      <c r="I123" s="64">
        <f t="shared" si="10"/>
        <v>7</v>
      </c>
      <c r="J123" s="64">
        <f t="shared" si="10"/>
        <v>16</v>
      </c>
      <c r="K123" s="64">
        <f t="shared" si="10"/>
        <v>12</v>
      </c>
      <c r="L123" s="64">
        <f t="shared" si="10"/>
        <v>6</v>
      </c>
    </row>
    <row r="124" spans="1:12" ht="13.5" x14ac:dyDescent="0.25">
      <c r="A124" s="69"/>
      <c r="B124" s="45" t="s">
        <v>87</v>
      </c>
      <c r="C124" s="65">
        <f>SUM(C123,C120,C112,C104,C81,C73,C50,C34,C42)</f>
        <v>68209</v>
      </c>
      <c r="D124" s="65">
        <f>SUM(D123,D120,D112,D104,D81,D58,D73,D50,D34,D42)</f>
        <v>79725</v>
      </c>
      <c r="E124" s="65">
        <f>SUM(E123,E120,E112,E104,E81,E58,E73,E50,E34,E42)</f>
        <v>91173</v>
      </c>
      <c r="F124" s="65">
        <f>SUM(F123,F120,F112,F104,F81,F58,F73,F50,F34,F42)</f>
        <v>96191</v>
      </c>
      <c r="G124" s="65">
        <f t="shared" ref="G124:L124" si="11">SUM(G123,G120,G112,G104,G81,G73,G58,G50,G34,G42,G19)</f>
        <v>87719</v>
      </c>
      <c r="H124" s="65">
        <f t="shared" si="11"/>
        <v>90054</v>
      </c>
      <c r="I124" s="65">
        <f t="shared" si="11"/>
        <v>70089</v>
      </c>
      <c r="J124" s="65">
        <f t="shared" si="11"/>
        <v>98338</v>
      </c>
      <c r="K124" s="65">
        <f t="shared" si="11"/>
        <v>110903</v>
      </c>
      <c r="L124" s="65">
        <f t="shared" si="11"/>
        <v>119467</v>
      </c>
    </row>
    <row r="125" spans="1:12" ht="13.5" x14ac:dyDescent="0.25">
      <c r="A125" s="69"/>
      <c r="B125" s="45"/>
      <c r="C125" s="65"/>
      <c r="D125" s="65"/>
    </row>
    <row r="126" spans="1:12" ht="13.5" x14ac:dyDescent="0.25">
      <c r="A126" s="69"/>
      <c r="B126" s="45"/>
      <c r="C126" s="65"/>
      <c r="D126" s="65"/>
    </row>
    <row r="127" spans="1:12" ht="13.5" x14ac:dyDescent="0.25">
      <c r="A127" s="69"/>
      <c r="B127" s="45"/>
      <c r="C127" s="65"/>
      <c r="D127" s="65"/>
    </row>
    <row r="128" spans="1:12" ht="13.5" x14ac:dyDescent="0.25">
      <c r="A128" s="69"/>
      <c r="B128" s="45"/>
      <c r="C128" s="65"/>
      <c r="D128" s="65"/>
    </row>
    <row r="129" spans="1:4" ht="13.5" x14ac:dyDescent="0.25">
      <c r="A129" s="69"/>
      <c r="B129" s="45"/>
      <c r="C129" s="65"/>
      <c r="D129" s="65"/>
    </row>
    <row r="130" spans="1:4" ht="13.5" x14ac:dyDescent="0.25">
      <c r="A130" s="69"/>
      <c r="B130" s="45"/>
      <c r="C130" s="65"/>
      <c r="D130" s="65"/>
    </row>
    <row r="131" spans="1:4" ht="13.5" x14ac:dyDescent="0.25">
      <c r="A131" s="69"/>
      <c r="B131" s="45"/>
      <c r="C131" s="65"/>
      <c r="D131" s="65"/>
    </row>
    <row r="132" spans="1:4" ht="13.5" x14ac:dyDescent="0.25">
      <c r="A132" s="69"/>
      <c r="B132" s="45"/>
      <c r="C132" s="65"/>
      <c r="D132" s="65"/>
    </row>
    <row r="133" spans="1:4" ht="13.5" x14ac:dyDescent="0.25">
      <c r="A133" s="69"/>
      <c r="B133" s="45"/>
      <c r="C133" s="65"/>
      <c r="D133" s="65"/>
    </row>
    <row r="134" spans="1:4" ht="13.5" x14ac:dyDescent="0.25">
      <c r="A134" s="69"/>
      <c r="B134" s="45"/>
      <c r="C134" s="65"/>
      <c r="D134" s="65"/>
    </row>
  </sheetData>
  <phoneticPr fontId="4" type="noConversion"/>
  <printOptions horizontalCentered="1"/>
  <pageMargins left="0.25" right="0.25" top="0.5" bottom="0.5" header="0.5" footer="0.3"/>
  <pageSetup orientation="landscape" r:id="rId1"/>
  <headerFooter scaleWithDoc="0">
    <oddFooter>&amp;L&amp;"Century Gothic,Regular"FinCEN SAR - Casino/Card Club&amp;R&amp;"Century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0:N51"/>
  <sheetViews>
    <sheetView showGridLines="0" zoomScaleNormal="100" workbookViewId="0">
      <selection activeCell="H31" sqref="H31"/>
    </sheetView>
  </sheetViews>
  <sheetFormatPr defaultColWidth="9.140625" defaultRowHeight="12.75" x14ac:dyDescent="0.2"/>
  <cols>
    <col min="1" max="1" width="38.85546875" style="2" customWidth="1"/>
    <col min="2" max="11" width="10.5703125" style="2" customWidth="1"/>
    <col min="12" max="16384" width="9.140625" style="2"/>
  </cols>
  <sheetData>
    <row r="10" spans="1:14" x14ac:dyDescent="0.2">
      <c r="A10" s="168" t="s">
        <v>200</v>
      </c>
      <c r="B10" s="167"/>
      <c r="C10" s="167"/>
      <c r="D10" s="167"/>
      <c r="E10" s="167"/>
      <c r="F10" s="167"/>
    </row>
    <row r="11" spans="1:14" ht="13.5" x14ac:dyDescent="0.25">
      <c r="A11" s="30"/>
      <c r="B11" s="31"/>
      <c r="C11" s="31"/>
      <c r="D11" s="31"/>
      <c r="E11" s="31"/>
      <c r="F11" s="31"/>
    </row>
    <row r="12" spans="1:14" x14ac:dyDescent="0.2">
      <c r="A12" s="168" t="s">
        <v>233</v>
      </c>
      <c r="B12" s="167"/>
      <c r="C12" s="167"/>
      <c r="D12" s="167"/>
      <c r="E12" s="167"/>
      <c r="F12" s="167"/>
    </row>
    <row r="13" spans="1:14" ht="13.5" x14ac:dyDescent="0.25">
      <c r="A13" s="32" t="s">
        <v>234</v>
      </c>
      <c r="B13" s="167"/>
      <c r="C13" s="167"/>
      <c r="D13" s="167"/>
      <c r="E13" s="167"/>
      <c r="F13" s="167"/>
    </row>
    <row r="14" spans="1:14" x14ac:dyDescent="0.2">
      <c r="A14" s="5"/>
    </row>
    <row r="15" spans="1:14" ht="17.25" customHeight="1" x14ac:dyDescent="0.2">
      <c r="A15" s="49" t="s">
        <v>79</v>
      </c>
      <c r="B15" s="50" t="s">
        <v>154</v>
      </c>
      <c r="C15" s="50" t="s">
        <v>157</v>
      </c>
      <c r="D15" s="50" t="s">
        <v>168</v>
      </c>
      <c r="E15" s="50" t="s">
        <v>172</v>
      </c>
      <c r="F15" s="50" t="s">
        <v>173</v>
      </c>
      <c r="G15" s="116" t="s">
        <v>193</v>
      </c>
      <c r="H15" s="116" t="s">
        <v>204</v>
      </c>
      <c r="I15" s="116" t="s">
        <v>205</v>
      </c>
      <c r="J15" s="162" t="s">
        <v>231</v>
      </c>
      <c r="K15" s="190" t="s">
        <v>235</v>
      </c>
      <c r="M15" s="83"/>
      <c r="N15" s="83"/>
    </row>
    <row r="16" spans="1:14" ht="17.25" customHeight="1" x14ac:dyDescent="0.25">
      <c r="A16" s="132" t="s">
        <v>81</v>
      </c>
      <c r="B16" s="38">
        <v>1803</v>
      </c>
      <c r="C16" s="38">
        <v>2035</v>
      </c>
      <c r="D16" s="38">
        <v>2369</v>
      </c>
      <c r="E16" s="38">
        <v>2020</v>
      </c>
      <c r="F16" s="38">
        <v>1883</v>
      </c>
      <c r="G16" s="118">
        <v>2321</v>
      </c>
      <c r="H16" s="38">
        <v>1302</v>
      </c>
      <c r="I16" s="38">
        <v>1494</v>
      </c>
      <c r="J16" s="160">
        <v>2073</v>
      </c>
      <c r="K16" s="192">
        <v>2056</v>
      </c>
      <c r="M16" s="83"/>
      <c r="N16" s="84"/>
    </row>
    <row r="17" spans="1:14" ht="17.25" customHeight="1" x14ac:dyDescent="0.25">
      <c r="A17" s="132" t="s">
        <v>78</v>
      </c>
      <c r="B17" s="38">
        <v>101</v>
      </c>
      <c r="C17" s="38">
        <v>221</v>
      </c>
      <c r="D17" s="38">
        <v>393</v>
      </c>
      <c r="E17" s="38">
        <v>96</v>
      </c>
      <c r="F17" s="38">
        <v>129</v>
      </c>
      <c r="G17" s="118">
        <v>229</v>
      </c>
      <c r="H17" s="38">
        <v>125</v>
      </c>
      <c r="I17" s="38">
        <v>247</v>
      </c>
      <c r="J17" s="160">
        <v>536</v>
      </c>
      <c r="K17" s="192">
        <v>1158</v>
      </c>
      <c r="M17" s="83"/>
      <c r="N17" s="84"/>
    </row>
    <row r="18" spans="1:14" ht="17.25" customHeight="1" x14ac:dyDescent="0.25">
      <c r="A18" s="132" t="s">
        <v>80</v>
      </c>
      <c r="B18" s="46">
        <v>33549</v>
      </c>
      <c r="C18" s="46">
        <v>37694</v>
      </c>
      <c r="D18" s="46">
        <v>41733</v>
      </c>
      <c r="E18" s="46">
        <v>42830</v>
      </c>
      <c r="F18" s="46">
        <v>38900</v>
      </c>
      <c r="G18" s="117">
        <v>35243</v>
      </c>
      <c r="H18" s="46">
        <v>25162</v>
      </c>
      <c r="I18" s="46">
        <v>35114</v>
      </c>
      <c r="J18" s="161">
        <v>40248</v>
      </c>
      <c r="K18" s="191">
        <v>39513</v>
      </c>
      <c r="M18" s="83"/>
      <c r="N18" s="84"/>
    </row>
    <row r="19" spans="1:14" ht="17.25" customHeight="1" x14ac:dyDescent="0.25">
      <c r="A19" s="132" t="s">
        <v>203</v>
      </c>
      <c r="B19" s="38">
        <v>9599</v>
      </c>
      <c r="C19" s="38">
        <v>11208</v>
      </c>
      <c r="D19" s="38">
        <v>13918</v>
      </c>
      <c r="E19" s="38">
        <v>14152</v>
      </c>
      <c r="F19" s="38">
        <v>12679</v>
      </c>
      <c r="G19" s="118">
        <v>13496</v>
      </c>
      <c r="H19" s="38">
        <v>12891</v>
      </c>
      <c r="I19" s="38">
        <v>18143</v>
      </c>
      <c r="J19" s="160">
        <v>19534</v>
      </c>
      <c r="K19" s="192">
        <v>20610</v>
      </c>
      <c r="M19" s="83"/>
      <c r="N19" s="84"/>
    </row>
    <row r="20" spans="1:14" ht="17.25" customHeight="1" x14ac:dyDescent="0.25">
      <c r="A20" s="33" t="s">
        <v>82</v>
      </c>
      <c r="B20" s="38">
        <v>125</v>
      </c>
      <c r="C20" s="38">
        <v>1</v>
      </c>
      <c r="D20" s="38">
        <v>0</v>
      </c>
      <c r="E20" s="38">
        <v>1</v>
      </c>
      <c r="F20" s="38">
        <v>0</v>
      </c>
      <c r="G20" s="118">
        <v>0</v>
      </c>
      <c r="H20" s="38">
        <v>0</v>
      </c>
      <c r="I20" s="38">
        <v>0</v>
      </c>
      <c r="J20" s="160">
        <v>0</v>
      </c>
      <c r="K20" s="192">
        <v>0</v>
      </c>
      <c r="M20" s="83"/>
      <c r="N20" s="84"/>
    </row>
    <row r="21" spans="1:14" ht="17.25" customHeight="1" x14ac:dyDescent="0.25">
      <c r="A21" s="33"/>
      <c r="B21" s="38"/>
      <c r="C21" s="38"/>
      <c r="D21" s="38"/>
      <c r="E21" s="38"/>
      <c r="F21" s="38"/>
      <c r="G21" s="118"/>
      <c r="H21" s="38"/>
      <c r="I21" s="38"/>
      <c r="J21" s="160"/>
      <c r="L21" s="83"/>
      <c r="M21" s="84"/>
    </row>
    <row r="22" spans="1:14" ht="17.25" customHeight="1" x14ac:dyDescent="0.25">
      <c r="A22" s="33"/>
      <c r="B22" s="38"/>
      <c r="C22" s="38"/>
      <c r="D22" s="38"/>
      <c r="E22" s="38"/>
      <c r="F22" s="38"/>
      <c r="G22" s="118"/>
      <c r="H22" s="38"/>
      <c r="I22" s="38"/>
      <c r="J22" s="160"/>
      <c r="L22" s="83"/>
      <c r="M22" s="84"/>
    </row>
    <row r="23" spans="1:14" ht="13.5" x14ac:dyDescent="0.25">
      <c r="A23" s="47"/>
      <c r="B23" s="46"/>
      <c r="C23" s="38"/>
      <c r="D23" s="38"/>
      <c r="F23" s="81"/>
      <c r="G23" s="82"/>
    </row>
    <row r="24" spans="1:14" x14ac:dyDescent="0.2">
      <c r="A24" s="9"/>
    </row>
    <row r="31" spans="1:14" x14ac:dyDescent="0.2">
      <c r="A31"/>
      <c r="B31"/>
      <c r="C31"/>
    </row>
    <row r="32" spans="1:14" x14ac:dyDescent="0.2">
      <c r="A32"/>
      <c r="B32"/>
      <c r="C32"/>
    </row>
    <row r="33" spans="1:3" x14ac:dyDescent="0.2">
      <c r="A33"/>
      <c r="B33"/>
      <c r="C33"/>
    </row>
    <row r="34" spans="1:3" x14ac:dyDescent="0.2">
      <c r="A34"/>
      <c r="B34"/>
      <c r="C34"/>
    </row>
    <row r="35" spans="1:3" x14ac:dyDescent="0.2">
      <c r="A35"/>
      <c r="B35"/>
      <c r="C35"/>
    </row>
    <row r="36" spans="1:3" x14ac:dyDescent="0.2">
      <c r="A36"/>
      <c r="B36"/>
      <c r="C36"/>
    </row>
    <row r="37" spans="1:3" x14ac:dyDescent="0.2">
      <c r="A37"/>
      <c r="B37"/>
      <c r="C37"/>
    </row>
    <row r="38" spans="1:3" x14ac:dyDescent="0.2">
      <c r="A38"/>
      <c r="B38"/>
      <c r="C38"/>
    </row>
    <row r="39" spans="1:3" x14ac:dyDescent="0.2">
      <c r="A39"/>
      <c r="B39"/>
      <c r="C39"/>
    </row>
    <row r="40" spans="1:3" x14ac:dyDescent="0.2">
      <c r="A40"/>
      <c r="B40"/>
      <c r="C40"/>
    </row>
    <row r="41" spans="1:3" x14ac:dyDescent="0.2">
      <c r="A41"/>
      <c r="B41"/>
      <c r="C41"/>
    </row>
    <row r="42" spans="1:3" x14ac:dyDescent="0.2">
      <c r="A42"/>
      <c r="B42"/>
      <c r="C42"/>
    </row>
    <row r="43" spans="1:3" x14ac:dyDescent="0.2">
      <c r="A43"/>
      <c r="B43"/>
      <c r="C43"/>
    </row>
    <row r="44" spans="1:3" x14ac:dyDescent="0.2">
      <c r="A44"/>
      <c r="B44"/>
      <c r="C44"/>
    </row>
    <row r="45" spans="1:3" x14ac:dyDescent="0.2">
      <c r="A45"/>
      <c r="B45"/>
      <c r="C45"/>
    </row>
    <row r="46" spans="1:3" x14ac:dyDescent="0.2">
      <c r="A46"/>
      <c r="B46"/>
      <c r="C46"/>
    </row>
    <row r="47" spans="1:3" x14ac:dyDescent="0.2">
      <c r="A47"/>
      <c r="B47"/>
      <c r="C47"/>
    </row>
    <row r="48" spans="1:3" x14ac:dyDescent="0.2">
      <c r="A48"/>
      <c r="B48"/>
      <c r="C48"/>
    </row>
    <row r="49" spans="1:3" x14ac:dyDescent="0.2">
      <c r="A49"/>
      <c r="B49"/>
      <c r="C49"/>
    </row>
    <row r="50" spans="1:3" x14ac:dyDescent="0.2">
      <c r="A50"/>
      <c r="B50"/>
      <c r="C50"/>
    </row>
    <row r="51" spans="1:3" x14ac:dyDescent="0.2">
      <c r="A51"/>
      <c r="B51"/>
      <c r="C51"/>
    </row>
  </sheetData>
  <phoneticPr fontId="4" type="noConversion"/>
  <pageMargins left="0.5" right="0.5" top="0.5" bottom="0.5" header="0.5"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0:M39"/>
  <sheetViews>
    <sheetView showGridLines="0" zoomScaleNormal="100" workbookViewId="0">
      <selection activeCell="H34" sqref="G34:H34"/>
    </sheetView>
  </sheetViews>
  <sheetFormatPr defaultColWidth="9.140625" defaultRowHeight="12.75" x14ac:dyDescent="0.2"/>
  <cols>
    <col min="1" max="1" width="34.42578125" style="2" customWidth="1"/>
    <col min="2" max="11" width="10.5703125" style="2" customWidth="1"/>
    <col min="12" max="16384" width="9.140625" style="2"/>
  </cols>
  <sheetData>
    <row r="10" spans="1:13" ht="13.5" x14ac:dyDescent="0.25">
      <c r="A10" s="33" t="s">
        <v>200</v>
      </c>
      <c r="B10" s="174"/>
      <c r="C10" s="174"/>
      <c r="D10" s="174"/>
      <c r="E10" s="174"/>
      <c r="F10" s="174"/>
      <c r="G10" s="174"/>
    </row>
    <row r="11" spans="1:13" ht="13.5" x14ac:dyDescent="0.25">
      <c r="A11" s="30"/>
      <c r="B11" s="31"/>
      <c r="C11" s="31"/>
      <c r="D11" s="31"/>
      <c r="E11" s="31"/>
      <c r="F11" s="31"/>
      <c r="G11" s="31"/>
    </row>
    <row r="12" spans="1:13" ht="13.5" x14ac:dyDescent="0.25">
      <c r="A12" s="168" t="s">
        <v>210</v>
      </c>
      <c r="B12" s="175"/>
      <c r="C12" s="175"/>
      <c r="D12" s="175"/>
      <c r="E12" s="175"/>
      <c r="F12" s="175"/>
      <c r="G12" s="175"/>
    </row>
    <row r="13" spans="1:13" ht="13.5" x14ac:dyDescent="0.25">
      <c r="A13" s="32" t="s">
        <v>234</v>
      </c>
      <c r="B13" s="175"/>
      <c r="C13" s="175"/>
      <c r="D13" s="175"/>
      <c r="E13" s="175"/>
      <c r="F13" s="175"/>
      <c r="G13" s="175"/>
    </row>
    <row r="14" spans="1:13" ht="13.5" x14ac:dyDescent="0.25">
      <c r="A14" s="32"/>
      <c r="B14" s="31"/>
      <c r="C14" s="31"/>
      <c r="D14" s="31"/>
      <c r="E14" s="31"/>
      <c r="F14" s="31"/>
      <c r="G14" s="31"/>
    </row>
    <row r="15" spans="1:13" ht="19.5" customHeight="1" x14ac:dyDescent="0.2">
      <c r="A15" s="49" t="s">
        <v>83</v>
      </c>
      <c r="B15" s="94" t="s">
        <v>154</v>
      </c>
      <c r="C15" s="96" t="s">
        <v>157</v>
      </c>
      <c r="D15" s="96" t="s">
        <v>168</v>
      </c>
      <c r="E15" s="105" t="s">
        <v>172</v>
      </c>
      <c r="F15" s="120" t="s">
        <v>173</v>
      </c>
      <c r="G15" s="96" t="s">
        <v>193</v>
      </c>
      <c r="H15" s="120" t="s">
        <v>204</v>
      </c>
      <c r="I15" s="96" t="s">
        <v>205</v>
      </c>
      <c r="J15" s="165" t="s">
        <v>231</v>
      </c>
      <c r="K15" s="187" t="s">
        <v>235</v>
      </c>
      <c r="L15" s="83"/>
      <c r="M15" s="83"/>
    </row>
    <row r="16" spans="1:13" ht="15.95" customHeight="1" x14ac:dyDescent="0.25">
      <c r="A16" s="112" t="s">
        <v>115</v>
      </c>
      <c r="B16" s="79">
        <v>1</v>
      </c>
      <c r="C16" s="79">
        <v>2</v>
      </c>
      <c r="D16" s="79">
        <v>3</v>
      </c>
      <c r="E16" s="87">
        <v>2</v>
      </c>
      <c r="F16" s="103">
        <v>3</v>
      </c>
      <c r="G16" s="119">
        <v>5</v>
      </c>
      <c r="H16" s="119">
        <v>1</v>
      </c>
      <c r="I16" s="119">
        <v>2</v>
      </c>
      <c r="J16" s="163">
        <v>3</v>
      </c>
      <c r="K16" s="189">
        <v>5</v>
      </c>
      <c r="L16" s="83"/>
      <c r="M16" s="84"/>
    </row>
    <row r="17" spans="1:13" ht="15.95" customHeight="1" x14ac:dyDescent="0.25">
      <c r="A17" s="112" t="s">
        <v>85</v>
      </c>
      <c r="B17" s="79">
        <v>1003</v>
      </c>
      <c r="C17" s="79">
        <v>1024</v>
      </c>
      <c r="D17" s="79">
        <v>778</v>
      </c>
      <c r="E17" s="87">
        <v>1224</v>
      </c>
      <c r="F17" s="103">
        <v>594</v>
      </c>
      <c r="G17" s="119">
        <v>490</v>
      </c>
      <c r="H17" s="119">
        <v>390</v>
      </c>
      <c r="I17" s="119">
        <v>537</v>
      </c>
      <c r="J17" s="163">
        <v>508</v>
      </c>
      <c r="K17" s="189">
        <v>295</v>
      </c>
      <c r="L17" s="84"/>
      <c r="M17" s="84"/>
    </row>
    <row r="18" spans="1:13" ht="15.95" customHeight="1" x14ac:dyDescent="0.25">
      <c r="A18" s="112" t="s">
        <v>116</v>
      </c>
      <c r="B18" s="79">
        <v>2</v>
      </c>
      <c r="C18" s="79">
        <v>1</v>
      </c>
      <c r="D18" s="79">
        <v>1</v>
      </c>
      <c r="E18" s="87">
        <v>1</v>
      </c>
      <c r="F18" s="103">
        <v>2</v>
      </c>
      <c r="G18" s="119">
        <v>3</v>
      </c>
      <c r="H18" s="119">
        <v>0</v>
      </c>
      <c r="I18" s="119">
        <v>1</v>
      </c>
      <c r="J18" s="163">
        <v>0</v>
      </c>
      <c r="K18" s="189">
        <v>0</v>
      </c>
      <c r="L18" s="84"/>
      <c r="M18" s="84"/>
    </row>
    <row r="19" spans="1:13" ht="15.95" customHeight="1" x14ac:dyDescent="0.25">
      <c r="A19" s="133" t="s">
        <v>153</v>
      </c>
      <c r="B19" s="79">
        <v>385</v>
      </c>
      <c r="C19" s="79">
        <v>371</v>
      </c>
      <c r="D19" s="79">
        <v>1</v>
      </c>
      <c r="E19" s="87">
        <v>3</v>
      </c>
      <c r="F19" s="103">
        <v>6</v>
      </c>
      <c r="G19" s="119">
        <v>6</v>
      </c>
      <c r="H19" s="119">
        <v>2</v>
      </c>
      <c r="I19" s="119">
        <v>6</v>
      </c>
      <c r="J19" s="163">
        <v>3</v>
      </c>
      <c r="K19" s="189">
        <v>1</v>
      </c>
      <c r="L19" s="84"/>
      <c r="M19" s="84"/>
    </row>
    <row r="20" spans="1:13" ht="15.95" customHeight="1" x14ac:dyDescent="0.25">
      <c r="A20" s="112" t="s">
        <v>117</v>
      </c>
      <c r="B20" s="79">
        <v>27</v>
      </c>
      <c r="C20" s="79">
        <v>12</v>
      </c>
      <c r="D20" s="79">
        <v>29</v>
      </c>
      <c r="E20" s="87">
        <v>24</v>
      </c>
      <c r="F20" s="103">
        <v>25</v>
      </c>
      <c r="G20" s="119">
        <v>76</v>
      </c>
      <c r="H20" s="119">
        <v>42</v>
      </c>
      <c r="I20" s="119">
        <v>29</v>
      </c>
      <c r="J20" s="163">
        <v>26</v>
      </c>
      <c r="K20" s="189">
        <v>11</v>
      </c>
      <c r="L20" s="84"/>
      <c r="M20" s="84"/>
    </row>
    <row r="21" spans="1:13" ht="15.95" customHeight="1" x14ac:dyDescent="0.25">
      <c r="A21" s="112" t="s">
        <v>84</v>
      </c>
      <c r="B21" s="79">
        <v>47143</v>
      </c>
      <c r="C21" s="79">
        <v>52096</v>
      </c>
      <c r="D21" s="79">
        <v>60679</v>
      </c>
      <c r="E21" s="87">
        <v>62457</v>
      </c>
      <c r="F21" s="103">
        <v>57571</v>
      </c>
      <c r="G21" s="119">
        <v>54826</v>
      </c>
      <c r="H21" s="119">
        <v>42579</v>
      </c>
      <c r="I21" s="119">
        <v>60576</v>
      </c>
      <c r="J21" s="163">
        <v>66976</v>
      </c>
      <c r="K21" s="189">
        <v>68914</v>
      </c>
      <c r="L21" s="84"/>
      <c r="M21" s="84"/>
    </row>
    <row r="22" spans="1:13" ht="15.95" customHeight="1" x14ac:dyDescent="0.25">
      <c r="A22" s="133" t="s">
        <v>156</v>
      </c>
      <c r="B22" s="79">
        <v>3</v>
      </c>
      <c r="C22" s="79">
        <v>1</v>
      </c>
      <c r="D22" s="79">
        <v>1</v>
      </c>
      <c r="E22" s="87">
        <v>3</v>
      </c>
      <c r="F22" s="103">
        <v>0</v>
      </c>
      <c r="G22" s="119">
        <v>4</v>
      </c>
      <c r="H22" s="119">
        <v>2</v>
      </c>
      <c r="I22" s="119">
        <v>1</v>
      </c>
      <c r="J22" s="163">
        <v>1</v>
      </c>
      <c r="K22" s="189">
        <v>0</v>
      </c>
      <c r="L22" s="84"/>
      <c r="M22" s="84"/>
    </row>
    <row r="23" spans="1:13" ht="15.95" customHeight="1" x14ac:dyDescent="0.25">
      <c r="A23" s="112" t="s">
        <v>86</v>
      </c>
      <c r="B23" s="79">
        <v>67</v>
      </c>
      <c r="C23" s="79">
        <v>79</v>
      </c>
      <c r="D23" s="79">
        <v>115</v>
      </c>
      <c r="E23" s="87">
        <v>107</v>
      </c>
      <c r="F23" s="103">
        <v>108</v>
      </c>
      <c r="G23" s="119">
        <v>136</v>
      </c>
      <c r="H23" s="119">
        <v>111</v>
      </c>
      <c r="I23" s="119">
        <v>61</v>
      </c>
      <c r="J23" s="163">
        <v>202</v>
      </c>
      <c r="K23" s="189">
        <v>93</v>
      </c>
      <c r="L23" s="84"/>
      <c r="M23" s="84"/>
    </row>
    <row r="24" spans="1:13" ht="15.95" customHeight="1" x14ac:dyDescent="0.25">
      <c r="A24" s="112" t="s">
        <v>118</v>
      </c>
      <c r="B24" s="79">
        <v>442</v>
      </c>
      <c r="C24" s="79">
        <v>440</v>
      </c>
      <c r="D24" s="79">
        <v>709</v>
      </c>
      <c r="E24" s="87">
        <v>1036</v>
      </c>
      <c r="F24" s="103">
        <v>766</v>
      </c>
      <c r="G24" s="119">
        <v>658</v>
      </c>
      <c r="H24" s="119">
        <v>500</v>
      </c>
      <c r="I24" s="119">
        <v>641</v>
      </c>
      <c r="J24" s="163">
        <v>655</v>
      </c>
      <c r="K24" s="189">
        <v>1066</v>
      </c>
      <c r="L24" s="84"/>
      <c r="M24" s="84"/>
    </row>
    <row r="25" spans="1:13" ht="15.95" customHeight="1" x14ac:dyDescent="0.25">
      <c r="A25" s="112" t="s">
        <v>119</v>
      </c>
      <c r="B25" s="79">
        <v>0</v>
      </c>
      <c r="C25" s="79">
        <v>0</v>
      </c>
      <c r="D25" s="79">
        <v>0</v>
      </c>
      <c r="E25" s="87">
        <v>4</v>
      </c>
      <c r="F25" s="103">
        <v>0</v>
      </c>
      <c r="G25" s="119">
        <v>0</v>
      </c>
      <c r="H25" s="119">
        <v>0</v>
      </c>
      <c r="I25" s="119">
        <v>2</v>
      </c>
      <c r="J25" s="163">
        <v>1</v>
      </c>
      <c r="K25" s="189">
        <v>0</v>
      </c>
      <c r="L25" s="84"/>
      <c r="M25" s="84"/>
    </row>
    <row r="26" spans="1:13" ht="15.95" customHeight="1" x14ac:dyDescent="0.25">
      <c r="A26" s="112" t="s">
        <v>78</v>
      </c>
      <c r="B26" s="79">
        <v>224</v>
      </c>
      <c r="C26" s="79">
        <v>176</v>
      </c>
      <c r="D26" s="79">
        <v>350</v>
      </c>
      <c r="E26" s="85">
        <v>790</v>
      </c>
      <c r="F26" s="104">
        <v>337</v>
      </c>
      <c r="G26" s="127">
        <v>252</v>
      </c>
      <c r="H26" s="127">
        <v>219</v>
      </c>
      <c r="I26" s="127">
        <v>132</v>
      </c>
      <c r="J26" s="164">
        <v>197</v>
      </c>
      <c r="K26" s="188">
        <v>254</v>
      </c>
      <c r="L26" s="84"/>
      <c r="M26" s="84"/>
    </row>
    <row r="27" spans="1:13" ht="15.95" customHeight="1" x14ac:dyDescent="0.25">
      <c r="A27" s="112" t="s">
        <v>197</v>
      </c>
      <c r="B27" s="75">
        <v>16</v>
      </c>
      <c r="C27" s="75">
        <v>15</v>
      </c>
      <c r="D27" s="75">
        <v>10</v>
      </c>
      <c r="E27" s="87">
        <v>53</v>
      </c>
      <c r="F27" s="103">
        <v>37</v>
      </c>
      <c r="G27" s="119">
        <v>8</v>
      </c>
      <c r="H27" s="119">
        <v>6</v>
      </c>
      <c r="I27" s="119">
        <v>9</v>
      </c>
      <c r="J27" s="163">
        <v>26</v>
      </c>
      <c r="K27" s="189">
        <v>11</v>
      </c>
      <c r="L27" s="84"/>
      <c r="M27" s="84"/>
    </row>
    <row r="28" spans="1:13" ht="15.95" customHeight="1" x14ac:dyDescent="0.25">
      <c r="A28" s="112" t="s">
        <v>68</v>
      </c>
      <c r="B28" s="79">
        <v>3034</v>
      </c>
      <c r="C28" s="79">
        <v>3306</v>
      </c>
      <c r="D28" s="79">
        <v>4636</v>
      </c>
      <c r="E28" s="87">
        <v>5309</v>
      </c>
      <c r="F28" s="103">
        <v>10312</v>
      </c>
      <c r="G28" s="119">
        <v>61459</v>
      </c>
      <c r="H28" s="119">
        <v>48256</v>
      </c>
      <c r="I28" s="119">
        <v>68074</v>
      </c>
      <c r="J28" s="163">
        <v>75821</v>
      </c>
      <c r="K28" s="189">
        <v>77750</v>
      </c>
      <c r="L28" s="82"/>
    </row>
    <row r="29" spans="1:13" ht="15.75" customHeight="1" x14ac:dyDescent="0.25">
      <c r="A29" s="112"/>
      <c r="B29" s="110"/>
      <c r="C29" s="110"/>
      <c r="D29" s="110"/>
      <c r="E29" s="87"/>
      <c r="F29" s="119"/>
      <c r="G29" s="119"/>
      <c r="H29" s="119"/>
      <c r="I29" s="119"/>
      <c r="J29" s="163"/>
      <c r="K29" s="82"/>
    </row>
    <row r="30" spans="1:13" ht="15.75" customHeight="1" x14ac:dyDescent="0.25">
      <c r="A30" s="112"/>
      <c r="B30" s="110"/>
      <c r="C30" s="110"/>
      <c r="D30" s="110"/>
      <c r="E30" s="87"/>
      <c r="F30" s="119"/>
      <c r="G30" s="119"/>
      <c r="H30" s="119"/>
      <c r="I30" s="119"/>
      <c r="J30" s="163"/>
      <c r="K30" s="82"/>
    </row>
    <row r="31" spans="1:13" ht="15.75" customHeight="1" x14ac:dyDescent="0.25">
      <c r="A31" s="112"/>
      <c r="B31" s="110"/>
      <c r="C31" s="110"/>
      <c r="D31" s="110"/>
      <c r="E31" s="87"/>
      <c r="F31" s="119"/>
      <c r="G31" s="119"/>
      <c r="H31" s="119"/>
      <c r="I31" s="119"/>
      <c r="J31" s="163"/>
      <c r="K31" s="82"/>
    </row>
    <row r="32" spans="1:13" ht="15.75" customHeight="1" x14ac:dyDescent="0.25">
      <c r="A32" s="112"/>
      <c r="B32" s="110"/>
      <c r="C32" s="110"/>
      <c r="D32" s="110"/>
      <c r="E32" s="87"/>
      <c r="F32" s="119"/>
      <c r="G32" s="119"/>
      <c r="H32" s="119"/>
      <c r="I32" s="119"/>
      <c r="J32" s="163"/>
      <c r="K32" s="82"/>
    </row>
    <row r="33" spans="1:7" ht="13.5" x14ac:dyDescent="0.25">
      <c r="A33" s="40"/>
      <c r="B33" s="79"/>
      <c r="C33" s="79"/>
      <c r="D33" s="79"/>
      <c r="F33" s="81"/>
      <c r="G33" s="82"/>
    </row>
    <row r="34" spans="1:7" ht="14.25" x14ac:dyDescent="0.3">
      <c r="A34" s="41"/>
      <c r="B34" s="31"/>
      <c r="C34" s="31"/>
      <c r="D34" s="31"/>
      <c r="E34" s="31"/>
      <c r="F34" s="31"/>
      <c r="G34" s="31"/>
    </row>
    <row r="36" spans="1:7" x14ac:dyDescent="0.2">
      <c r="C36" s="20"/>
    </row>
    <row r="37" spans="1:7" x14ac:dyDescent="0.2">
      <c r="A37" s="26"/>
      <c r="C37" s="20"/>
    </row>
    <row r="38" spans="1:7" x14ac:dyDescent="0.2">
      <c r="A38" s="27"/>
    </row>
    <row r="39" spans="1:7" x14ac:dyDescent="0.2">
      <c r="A39" s="27"/>
    </row>
  </sheetData>
  <phoneticPr fontId="4" type="noConversion"/>
  <pageMargins left="0.5" right="0.5" top="0.5" bottom="0.75" header="0.5"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0:L33"/>
  <sheetViews>
    <sheetView showGridLines="0" workbookViewId="0">
      <selection activeCell="I31" sqref="I31"/>
    </sheetView>
  </sheetViews>
  <sheetFormatPr defaultRowHeight="12.75" x14ac:dyDescent="0.2"/>
  <cols>
    <col min="1" max="1" width="44.85546875" customWidth="1"/>
    <col min="2" max="11" width="10.5703125" customWidth="1"/>
  </cols>
  <sheetData>
    <row r="10" spans="1:12" x14ac:dyDescent="0.2">
      <c r="A10" s="176" t="s">
        <v>201</v>
      </c>
      <c r="B10" s="167"/>
      <c r="C10" s="167"/>
      <c r="D10" s="167"/>
      <c r="E10" s="167"/>
    </row>
    <row r="11" spans="1:12" ht="13.5" x14ac:dyDescent="0.25">
      <c r="A11" s="32"/>
      <c r="B11" s="31"/>
      <c r="C11" s="31"/>
      <c r="D11" s="31"/>
      <c r="E11" s="31"/>
    </row>
    <row r="12" spans="1:12" ht="12.75" customHeight="1" x14ac:dyDescent="0.2">
      <c r="A12" s="176" t="s">
        <v>211</v>
      </c>
      <c r="B12" s="176"/>
      <c r="C12" s="176"/>
      <c r="D12" s="176"/>
      <c r="E12" s="176"/>
      <c r="F12" s="176"/>
      <c r="G12" s="176"/>
      <c r="H12" s="176"/>
      <c r="I12" s="176"/>
      <c r="J12" s="176"/>
      <c r="K12" s="176"/>
    </row>
    <row r="13" spans="1:12" ht="13.5" x14ac:dyDescent="0.25">
      <c r="A13" s="32" t="s">
        <v>234</v>
      </c>
      <c r="B13" s="167"/>
      <c r="C13" s="167"/>
      <c r="D13" s="167"/>
      <c r="E13" s="167"/>
    </row>
    <row r="14" spans="1:12" x14ac:dyDescent="0.2">
      <c r="A14" s="2"/>
      <c r="B14" s="2"/>
      <c r="C14" s="2"/>
      <c r="D14" s="2"/>
      <c r="E14" s="2"/>
    </row>
    <row r="15" spans="1:12" ht="33" customHeight="1" x14ac:dyDescent="0.2">
      <c r="A15" s="97" t="s">
        <v>212</v>
      </c>
      <c r="B15" s="93" t="s">
        <v>154</v>
      </c>
      <c r="C15" s="95" t="s">
        <v>157</v>
      </c>
      <c r="D15" s="49" t="s">
        <v>168</v>
      </c>
      <c r="E15" s="49" t="s">
        <v>172</v>
      </c>
      <c r="F15" s="95" t="s">
        <v>173</v>
      </c>
      <c r="G15" s="141" t="s">
        <v>193</v>
      </c>
      <c r="H15" s="49" t="s">
        <v>204</v>
      </c>
      <c r="I15" s="141" t="s">
        <v>205</v>
      </c>
      <c r="J15" s="141" t="s">
        <v>231</v>
      </c>
      <c r="K15" s="141" t="s">
        <v>235</v>
      </c>
      <c r="L15" s="2"/>
    </row>
    <row r="16" spans="1:12" ht="17.25" customHeight="1" x14ac:dyDescent="0.25">
      <c r="A16" s="91" t="s">
        <v>135</v>
      </c>
      <c r="B16" s="48">
        <v>546</v>
      </c>
      <c r="C16" s="48">
        <v>710</v>
      </c>
      <c r="D16" s="48">
        <v>673</v>
      </c>
      <c r="E16" s="99">
        <v>438</v>
      </c>
      <c r="F16" s="106">
        <v>375</v>
      </c>
      <c r="G16" s="87">
        <v>337</v>
      </c>
      <c r="H16" s="87">
        <v>235</v>
      </c>
      <c r="I16" s="87">
        <v>244</v>
      </c>
      <c r="J16" s="87">
        <v>293</v>
      </c>
      <c r="K16" s="87">
        <v>243</v>
      </c>
      <c r="L16" s="2"/>
    </row>
    <row r="17" spans="1:12" ht="17.25" customHeight="1" x14ac:dyDescent="0.25">
      <c r="A17" s="33" t="s">
        <v>136</v>
      </c>
      <c r="B17" s="36">
        <v>13</v>
      </c>
      <c r="C17" s="36">
        <v>39</v>
      </c>
      <c r="D17" s="36">
        <v>66</v>
      </c>
      <c r="E17" s="99">
        <v>31</v>
      </c>
      <c r="F17" s="106">
        <v>32</v>
      </c>
      <c r="G17" s="87">
        <v>188</v>
      </c>
      <c r="H17" s="87">
        <v>16</v>
      </c>
      <c r="I17" s="87">
        <v>9</v>
      </c>
      <c r="J17" s="87">
        <v>14</v>
      </c>
      <c r="K17" s="87">
        <v>18</v>
      </c>
      <c r="L17" s="2"/>
    </row>
    <row r="18" spans="1:12" ht="17.25" customHeight="1" x14ac:dyDescent="0.25">
      <c r="A18" s="33" t="s">
        <v>137</v>
      </c>
      <c r="B18" s="36">
        <v>1353</v>
      </c>
      <c r="C18" s="36">
        <v>1481</v>
      </c>
      <c r="D18" s="36">
        <v>1093</v>
      </c>
      <c r="E18" s="99">
        <v>897</v>
      </c>
      <c r="F18" s="106">
        <v>531</v>
      </c>
      <c r="G18" s="87">
        <v>863</v>
      </c>
      <c r="H18" s="87">
        <v>521</v>
      </c>
      <c r="I18" s="87">
        <v>650</v>
      </c>
      <c r="J18" s="87">
        <v>1031</v>
      </c>
      <c r="K18" s="87">
        <v>2006</v>
      </c>
      <c r="L18" s="2"/>
    </row>
    <row r="19" spans="1:12" ht="17.25" customHeight="1" x14ac:dyDescent="0.25">
      <c r="A19" s="33" t="s">
        <v>138</v>
      </c>
      <c r="B19" s="36">
        <v>10331</v>
      </c>
      <c r="C19" s="36">
        <v>20072</v>
      </c>
      <c r="D19" s="36">
        <v>25262</v>
      </c>
      <c r="E19" s="99">
        <v>26576</v>
      </c>
      <c r="F19" s="106">
        <v>30493</v>
      </c>
      <c r="G19" s="87">
        <v>28344</v>
      </c>
      <c r="H19" s="87">
        <v>21541</v>
      </c>
      <c r="I19" s="87">
        <v>29900</v>
      </c>
      <c r="J19" s="87">
        <v>34748</v>
      </c>
      <c r="K19" s="87">
        <v>31843</v>
      </c>
      <c r="L19" s="2"/>
    </row>
    <row r="20" spans="1:12" ht="17.25" customHeight="1" x14ac:dyDescent="0.25">
      <c r="A20" s="33" t="s">
        <v>139</v>
      </c>
      <c r="B20" s="36">
        <v>17</v>
      </c>
      <c r="C20" s="36">
        <v>19</v>
      </c>
      <c r="D20" s="36">
        <v>22</v>
      </c>
      <c r="E20" s="99">
        <v>31</v>
      </c>
      <c r="F20" s="106">
        <v>35</v>
      </c>
      <c r="G20" s="87">
        <v>12</v>
      </c>
      <c r="H20" s="87">
        <v>73</v>
      </c>
      <c r="I20" s="87">
        <v>31</v>
      </c>
      <c r="J20" s="87">
        <v>34</v>
      </c>
      <c r="K20" s="87">
        <v>53</v>
      </c>
      <c r="L20" s="2"/>
    </row>
    <row r="21" spans="1:12" ht="17.25" customHeight="1" x14ac:dyDescent="0.25">
      <c r="A21" s="33" t="s">
        <v>140</v>
      </c>
      <c r="B21" s="36">
        <v>29</v>
      </c>
      <c r="C21" s="36">
        <v>32</v>
      </c>
      <c r="D21" s="36">
        <v>33</v>
      </c>
      <c r="E21" s="99">
        <v>35</v>
      </c>
      <c r="F21" s="106">
        <v>54</v>
      </c>
      <c r="G21" s="87">
        <v>38</v>
      </c>
      <c r="H21" s="87">
        <v>32</v>
      </c>
      <c r="I21" s="87">
        <v>43</v>
      </c>
      <c r="J21" s="87">
        <v>33</v>
      </c>
      <c r="K21" s="87">
        <v>34</v>
      </c>
      <c r="L21" s="2"/>
    </row>
    <row r="22" spans="1:12" ht="17.25" customHeight="1" x14ac:dyDescent="0.25">
      <c r="A22" s="33" t="s">
        <v>78</v>
      </c>
      <c r="B22" s="36">
        <v>1511</v>
      </c>
      <c r="C22" s="36">
        <v>2176</v>
      </c>
      <c r="D22" s="36">
        <v>2471</v>
      </c>
      <c r="E22" s="36">
        <v>1810</v>
      </c>
      <c r="F22" s="107">
        <v>1768</v>
      </c>
      <c r="G22" s="36">
        <v>2244</v>
      </c>
      <c r="H22" s="36">
        <v>1541</v>
      </c>
      <c r="I22" s="36">
        <v>1997</v>
      </c>
      <c r="J22" s="36">
        <v>1952</v>
      </c>
      <c r="K22" s="36">
        <v>2920</v>
      </c>
      <c r="L22" s="2"/>
    </row>
    <row r="23" spans="1:12" ht="17.25" customHeight="1" x14ac:dyDescent="0.25">
      <c r="A23" s="33" t="s">
        <v>141</v>
      </c>
      <c r="B23" s="36">
        <v>1309</v>
      </c>
      <c r="C23" s="36">
        <v>1448</v>
      </c>
      <c r="D23" s="36">
        <v>1246</v>
      </c>
      <c r="E23" s="99">
        <v>1175</v>
      </c>
      <c r="F23" s="106">
        <v>1298</v>
      </c>
      <c r="G23" s="87">
        <v>1090</v>
      </c>
      <c r="H23" s="87">
        <v>684</v>
      </c>
      <c r="I23" s="87">
        <v>598</v>
      </c>
      <c r="J23" s="87">
        <v>815</v>
      </c>
      <c r="K23" s="87">
        <v>992</v>
      </c>
      <c r="L23" s="2"/>
    </row>
    <row r="24" spans="1:12" ht="17.25" customHeight="1" x14ac:dyDescent="0.25">
      <c r="A24" s="33" t="s">
        <v>142</v>
      </c>
      <c r="B24" s="36">
        <v>4</v>
      </c>
      <c r="C24" s="36">
        <v>27</v>
      </c>
      <c r="D24" s="36">
        <v>7</v>
      </c>
      <c r="E24" s="99">
        <v>19</v>
      </c>
      <c r="F24" s="106">
        <v>9</v>
      </c>
      <c r="G24" s="87">
        <v>11</v>
      </c>
      <c r="H24" s="87">
        <v>6</v>
      </c>
      <c r="I24" s="87">
        <v>3</v>
      </c>
      <c r="J24" s="87">
        <v>7</v>
      </c>
      <c r="K24" s="87">
        <v>10</v>
      </c>
      <c r="L24" s="2"/>
    </row>
    <row r="25" spans="1:12" ht="17.25" customHeight="1" x14ac:dyDescent="0.25">
      <c r="A25" s="33" t="s">
        <v>143</v>
      </c>
      <c r="B25" s="36">
        <v>9719</v>
      </c>
      <c r="C25" s="36">
        <v>18153</v>
      </c>
      <c r="D25" s="36">
        <v>21221</v>
      </c>
      <c r="E25" s="99">
        <v>23623</v>
      </c>
      <c r="F25" s="106">
        <v>23166</v>
      </c>
      <c r="G25" s="87">
        <v>25492</v>
      </c>
      <c r="H25" s="87">
        <v>21276</v>
      </c>
      <c r="I25" s="87">
        <v>29183</v>
      </c>
      <c r="J25" s="87">
        <v>32937</v>
      </c>
      <c r="K25" s="87">
        <v>32711</v>
      </c>
      <c r="L25" s="2"/>
    </row>
    <row r="26" spans="1:12" ht="17.25" customHeight="1" x14ac:dyDescent="0.25">
      <c r="A26" s="33"/>
      <c r="B26" s="36"/>
      <c r="C26" s="36"/>
      <c r="D26" s="36"/>
      <c r="E26" s="99"/>
      <c r="F26" s="106"/>
      <c r="G26" s="87"/>
      <c r="H26" s="87"/>
      <c r="I26" s="87"/>
      <c r="J26" s="87"/>
      <c r="K26" s="2"/>
    </row>
    <row r="27" spans="1:12" ht="17.25" customHeight="1" x14ac:dyDescent="0.25">
      <c r="A27" s="33"/>
      <c r="B27" s="36"/>
      <c r="C27" s="36"/>
      <c r="D27" s="36"/>
      <c r="E27" s="99"/>
      <c r="F27" s="106"/>
      <c r="G27" s="87"/>
      <c r="H27" s="87"/>
      <c r="I27" s="87"/>
      <c r="J27" s="87"/>
      <c r="K27" s="2"/>
    </row>
    <row r="28" spans="1:12" ht="17.25" customHeight="1" x14ac:dyDescent="0.25">
      <c r="A28" s="33"/>
      <c r="B28" s="36"/>
      <c r="C28" s="36"/>
      <c r="D28" s="36"/>
      <c r="E28" s="99"/>
      <c r="F28" s="106"/>
      <c r="G28" s="87"/>
      <c r="H28" s="87"/>
      <c r="I28" s="87"/>
      <c r="J28" s="87"/>
      <c r="K28" s="2"/>
    </row>
    <row r="29" spans="1:12" ht="17.25" customHeight="1" x14ac:dyDescent="0.25">
      <c r="A29" s="33"/>
      <c r="B29" s="36"/>
      <c r="C29" s="36"/>
      <c r="D29" s="36"/>
      <c r="E29" s="99"/>
      <c r="F29" s="106"/>
      <c r="G29" s="87"/>
      <c r="H29" s="87"/>
      <c r="I29" s="87"/>
      <c r="J29" s="87"/>
      <c r="K29" s="2"/>
    </row>
    <row r="30" spans="1:12" ht="17.25" customHeight="1" x14ac:dyDescent="0.25">
      <c r="A30" s="33"/>
      <c r="B30" s="36"/>
      <c r="C30" s="36"/>
      <c r="D30" s="36"/>
      <c r="E30" s="99"/>
      <c r="F30" s="106"/>
      <c r="G30" s="87"/>
      <c r="H30" s="87"/>
      <c r="I30" s="87"/>
      <c r="J30" s="87"/>
      <c r="K30" s="2"/>
    </row>
    <row r="31" spans="1:12" ht="17.25" customHeight="1" x14ac:dyDescent="0.25">
      <c r="A31" s="33"/>
      <c r="B31" s="36"/>
      <c r="C31" s="36"/>
      <c r="D31" s="36"/>
      <c r="E31" s="99"/>
      <c r="F31" s="106"/>
      <c r="G31" s="87"/>
      <c r="H31" s="87"/>
      <c r="I31" s="87"/>
      <c r="J31" s="87"/>
      <c r="K31" s="2"/>
    </row>
    <row r="32" spans="1:12" ht="17.25" customHeight="1" x14ac:dyDescent="0.25">
      <c r="A32" s="33"/>
      <c r="B32" s="36"/>
      <c r="C32" s="36"/>
      <c r="D32" s="36"/>
      <c r="E32" s="99"/>
      <c r="F32" s="106"/>
      <c r="G32" s="87"/>
      <c r="H32" s="87"/>
      <c r="I32" s="87"/>
      <c r="J32" s="87"/>
      <c r="K32" s="2"/>
    </row>
    <row r="33" spans="1:5" x14ac:dyDescent="0.2">
      <c r="A33" s="2"/>
      <c r="B33" s="2"/>
      <c r="C33" s="2"/>
      <c r="D33" s="2"/>
      <c r="E33" s="2"/>
    </row>
  </sheetData>
  <phoneticPr fontId="4" type="noConversion"/>
  <pageMargins left="0.5" right="0.5" top="0.5" bottom="0.75" header="0.3"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1</vt:lpstr>
      <vt:lpstr>Exhibit 2</vt:lpstr>
      <vt:lpstr>Exhibit 3</vt:lpstr>
      <vt:lpstr>Exhibit 4</vt:lpstr>
      <vt:lpstr>Exhibit 5</vt:lpstr>
      <vt:lpstr>Exhibit 6</vt:lpstr>
      <vt:lpstr>Exhibit 7</vt:lpstr>
      <vt:lpstr>Exhibit 8</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2021-07-28T16:13:33Z</cp:lastPrinted>
  <dcterms:created xsi:type="dcterms:W3CDTF">2003-06-02T20:21:44Z</dcterms:created>
  <dcterms:modified xsi:type="dcterms:W3CDTF">2024-08-07T12:41:09Z</dcterms:modified>
</cp:coreProperties>
</file>